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共有\産業振興部\商工課共有\企業立地推進担当\55_ふるさとづくり寄付金\10_委託業務\■R7_委託事業者プロポーザル\03_実施要領・仕様書\様式\"/>
    </mc:Choice>
  </mc:AlternateContent>
  <bookViews>
    <workbookView xWindow="0" yWindow="0" windowWidth="21600" windowHeight="34410"/>
  </bookViews>
  <sheets>
    <sheet name="参考見積書" sheetId="1" r:id="rId1"/>
  </sheets>
  <definedNames>
    <definedName name="_xlnm.Print_Area" localSheetId="0">参考見積書!$B$2:$J$35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27" i="1"/>
  <c r="H22" i="1" l="1"/>
  <c r="D27" i="1"/>
  <c r="E33" i="1"/>
  <c r="H33" i="1" s="1"/>
  <c r="E29" i="1" l="1"/>
  <c r="H29" i="1"/>
  <c r="H20" i="1"/>
  <c r="H25" i="1" l="1"/>
  <c r="H32" i="1" l="1"/>
  <c r="H34" i="1" s="1"/>
  <c r="H35" i="1" l="1"/>
  <c r="E16" i="1" s="1"/>
</calcChain>
</file>

<file path=xl/sharedStrings.xml><?xml version="1.0" encoding="utf-8"?>
<sst xmlns="http://schemas.openxmlformats.org/spreadsheetml/2006/main" count="66" uniqueCount="45">
  <si>
    <t>　</t>
    <phoneticPr fontId="1"/>
  </si>
  <si>
    <t>令和　　年　　月　　日</t>
    <rPh sb="0" eb="2">
      <t>レイワ</t>
    </rPh>
    <rPh sb="4" eb="5">
      <t>ネン</t>
    </rPh>
    <rPh sb="7" eb="8">
      <t>ツキ</t>
    </rPh>
    <rPh sb="10" eb="11">
      <t>ニチ</t>
    </rPh>
    <phoneticPr fontId="1"/>
  </si>
  <si>
    <t>参　考　見　積　書</t>
    <rPh sb="0" eb="1">
      <t>サン</t>
    </rPh>
    <rPh sb="2" eb="3">
      <t>コウ</t>
    </rPh>
    <rPh sb="4" eb="5">
      <t>ミ</t>
    </rPh>
    <rPh sb="6" eb="7">
      <t>セキ</t>
    </rPh>
    <rPh sb="8" eb="9">
      <t>ショ</t>
    </rPh>
    <phoneticPr fontId="1"/>
  </si>
  <si>
    <t>赤穂市長　宛</t>
    <rPh sb="0" eb="4">
      <t>アコウシチョウ</t>
    </rPh>
    <rPh sb="5" eb="6">
      <t>アテ</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</si>
  <si>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</si>
  <si>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</si>
  <si>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</si>
  <si>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業種名</t>
    <rPh sb="0" eb="2">
      <t>ギョウシュ</t>
    </rPh>
    <rPh sb="2" eb="3">
      <t>メイ</t>
    </rPh>
    <phoneticPr fontId="1"/>
  </si>
  <si>
    <t>赤穂市ふるさとづくり寄付金推進事業業務委託</t>
    <rPh sb="0" eb="3">
      <t>アコウシ</t>
    </rPh>
    <rPh sb="10" eb="13">
      <t>キフキン</t>
    </rPh>
    <rPh sb="13" eb="15">
      <t>スイシン</t>
    </rPh>
    <rPh sb="15" eb="17">
      <t>ジギョウ</t>
    </rPh>
    <rPh sb="17" eb="19">
      <t>ギョウム</t>
    </rPh>
    <rPh sb="19" eb="21">
      <t>イタク</t>
    </rPh>
    <phoneticPr fontId="1"/>
  </si>
  <si>
    <t>記</t>
    <rPh sb="0" eb="1">
      <t>キ</t>
    </rPh>
    <phoneticPr fontId="1"/>
  </si>
  <si>
    <t>【見積金額の積算】</t>
    <rPh sb="1" eb="3">
      <t>ミツモリ</t>
    </rPh>
    <rPh sb="3" eb="5">
      <t>キンガク</t>
    </rPh>
    <rPh sb="6" eb="8">
      <t>セキサン</t>
    </rPh>
    <phoneticPr fontId="1"/>
  </si>
  <si>
    <t>　令和７年度　参考寄付金額見込
（令和７年10月１日～令和８年３月31日）</t>
    <rPh sb="1" eb="3">
      <t>レイワ</t>
    </rPh>
    <rPh sb="4" eb="6">
      <t>ネンド</t>
    </rPh>
    <rPh sb="7" eb="9">
      <t>サンコウ</t>
    </rPh>
    <rPh sb="9" eb="11">
      <t>キフ</t>
    </rPh>
    <rPh sb="11" eb="13">
      <t>キンガク</t>
    </rPh>
    <rPh sb="13" eb="15">
      <t>ミコミ</t>
    </rPh>
    <rPh sb="17" eb="19">
      <t>レイワ</t>
    </rPh>
    <rPh sb="20" eb="21">
      <t>ネン</t>
    </rPh>
    <rPh sb="23" eb="24">
      <t>ガツ</t>
    </rPh>
    <rPh sb="25" eb="26">
      <t>ニチ</t>
    </rPh>
    <rPh sb="27" eb="29">
      <t>レイワ</t>
    </rPh>
    <rPh sb="30" eb="31">
      <t>ネン</t>
    </rPh>
    <rPh sb="32" eb="33">
      <t>ガツ</t>
    </rPh>
    <rPh sb="35" eb="36">
      <t>ニチ</t>
    </rPh>
    <phoneticPr fontId="1"/>
  </si>
  <si>
    <t>　寄付件数</t>
    <rPh sb="1" eb="3">
      <t>キフ</t>
    </rPh>
    <rPh sb="3" eb="5">
      <t>ケンスウ</t>
    </rPh>
    <phoneticPr fontId="1"/>
  </si>
  <si>
    <t>　ワンストップ申請件数</t>
    <rPh sb="7" eb="9">
      <t>シンセイ</t>
    </rPh>
    <rPh sb="9" eb="11">
      <t>ケンスウ</t>
    </rPh>
    <phoneticPr fontId="1"/>
  </si>
  <si>
    <t>【前提条件】</t>
    <rPh sb="1" eb="3">
      <t>ゼンテイ</t>
    </rPh>
    <rPh sb="3" eb="5">
      <t>ジョウケン</t>
    </rPh>
    <phoneticPr fontId="1"/>
  </si>
  <si>
    <t>（自動計算）</t>
    <rPh sb="1" eb="3">
      <t>ジドウ</t>
    </rPh>
    <rPh sb="3" eb="5">
      <t>ケイサン</t>
    </rPh>
    <phoneticPr fontId="1"/>
  </si>
  <si>
    <t>　①基本委託料割合</t>
    <rPh sb="2" eb="4">
      <t>キホン</t>
    </rPh>
    <rPh sb="4" eb="7">
      <t>イタクリョウ</t>
    </rPh>
    <rPh sb="7" eb="9">
      <t>ワリアイ</t>
    </rPh>
    <phoneticPr fontId="1"/>
  </si>
  <si>
    <t>％</t>
    <phoneticPr fontId="1"/>
  </si>
  <si>
    <t>円</t>
    <rPh sb="0" eb="1">
      <t>エン</t>
    </rPh>
    <phoneticPr fontId="1"/>
  </si>
  <si>
    <t>A</t>
    <phoneticPr fontId="1"/>
  </si>
  <si>
    <t>B</t>
    <phoneticPr fontId="1"/>
  </si>
  <si>
    <t>C</t>
    <phoneticPr fontId="1"/>
  </si>
  <si>
    <t>件</t>
    <rPh sb="0" eb="1">
      <t>ケン</t>
    </rPh>
    <phoneticPr fontId="1"/>
  </si>
  <si>
    <t>　②寄付金受領証明書等作成及び発送業務委託料単価
　※ワンストップ特例制度利用あり</t>
    <rPh sb="2" eb="5">
      <t>キフキン</t>
    </rPh>
    <rPh sb="5" eb="7">
      <t>ジュリョウ</t>
    </rPh>
    <rPh sb="7" eb="10">
      <t>ショウメイショ</t>
    </rPh>
    <rPh sb="10" eb="11">
      <t>トウ</t>
    </rPh>
    <rPh sb="11" eb="13">
      <t>サクセイ</t>
    </rPh>
    <rPh sb="13" eb="14">
      <t>オヨ</t>
    </rPh>
    <rPh sb="15" eb="17">
      <t>ハッソウ</t>
    </rPh>
    <rPh sb="17" eb="19">
      <t>ギョウム</t>
    </rPh>
    <rPh sb="19" eb="21">
      <t>イタク</t>
    </rPh>
    <rPh sb="21" eb="22">
      <t>リョウ</t>
    </rPh>
    <rPh sb="22" eb="24">
      <t>タンカ</t>
    </rPh>
    <rPh sb="33" eb="35">
      <t>トクレイ</t>
    </rPh>
    <rPh sb="35" eb="37">
      <t>セイド</t>
    </rPh>
    <rPh sb="37" eb="39">
      <t>リヨウ</t>
    </rPh>
    <phoneticPr fontId="1"/>
  </si>
  <si>
    <t>　③ワンストップ特例制度申請書受付業務委託料単価
　※オンライン受付</t>
    <rPh sb="8" eb="10">
      <t>トクレイ</t>
    </rPh>
    <rPh sb="10" eb="12">
      <t>セイド</t>
    </rPh>
    <rPh sb="12" eb="15">
      <t>シンセイショ</t>
    </rPh>
    <rPh sb="15" eb="17">
      <t>ウケツケ</t>
    </rPh>
    <rPh sb="17" eb="19">
      <t>ギョウム</t>
    </rPh>
    <rPh sb="19" eb="21">
      <t>イタク</t>
    </rPh>
    <rPh sb="21" eb="22">
      <t>リョウ</t>
    </rPh>
    <rPh sb="22" eb="24">
      <t>タンカ</t>
    </rPh>
    <rPh sb="32" eb="34">
      <t>ウケツケ</t>
    </rPh>
    <phoneticPr fontId="1"/>
  </si>
  <si>
    <t xml:space="preserve">D  </t>
    <phoneticPr fontId="1"/>
  </si>
  <si>
    <t>見積金額（税込）　　</t>
    <rPh sb="0" eb="2">
      <t>ミツモリ</t>
    </rPh>
    <rPh sb="2" eb="4">
      <t>キンガク</t>
    </rPh>
    <rPh sb="5" eb="7">
      <t>ゼイコ</t>
    </rPh>
    <phoneticPr fontId="1"/>
  </si>
  <si>
    <t>下記のとおり見積ります。</t>
    <rPh sb="0" eb="2">
      <t>カキ</t>
    </rPh>
    <rPh sb="6" eb="8">
      <t>ミツ</t>
    </rPh>
    <phoneticPr fontId="1"/>
  </si>
  <si>
    <t>　④返礼品送料</t>
    <rPh sb="2" eb="4">
      <t>ヘンレイ</t>
    </rPh>
    <rPh sb="4" eb="5">
      <t>ヒン</t>
    </rPh>
    <rPh sb="5" eb="7">
      <t>ソウリョウ</t>
    </rPh>
    <rPh sb="6" eb="7">
      <t>ヘンソウ</t>
    </rPh>
    <phoneticPr fontId="1"/>
  </si>
  <si>
    <t>　⑤返礼品代金</t>
    <rPh sb="2" eb="4">
      <t>ヘンレイ</t>
    </rPh>
    <rPh sb="4" eb="5">
      <t>ヒン</t>
    </rPh>
    <rPh sb="5" eb="7">
      <t>ダイキン</t>
    </rPh>
    <phoneticPr fontId="1"/>
  </si>
  <si>
    <t>　平均寄付金額</t>
    <rPh sb="1" eb="3">
      <t>ヘイキン</t>
    </rPh>
    <rPh sb="3" eb="5">
      <t>キフ</t>
    </rPh>
    <rPh sb="5" eb="7">
      <t>キンガク</t>
    </rPh>
    <phoneticPr fontId="1"/>
  </si>
  <si>
    <t>（変更不可）</t>
    <rPh sb="1" eb="3">
      <t>ヘンコウ</t>
    </rPh>
    <rPh sb="3" eb="5">
      <t>フカ</t>
    </rPh>
    <phoneticPr fontId="1"/>
  </si>
  <si>
    <t>（変更可能）</t>
    <rPh sb="1" eb="3">
      <t>ヘンコウ</t>
    </rPh>
    <rPh sb="3" eb="5">
      <t>カノウ</t>
    </rPh>
    <phoneticPr fontId="1"/>
  </si>
  <si>
    <t>　　  返礼品率</t>
    <rPh sb="4" eb="6">
      <t>ヘンレイ</t>
    </rPh>
    <rPh sb="6" eb="7">
      <t>ヒン</t>
    </rPh>
    <rPh sb="7" eb="8">
      <t>リツ</t>
    </rPh>
    <phoneticPr fontId="1"/>
  </si>
  <si>
    <t>%</t>
    <phoneticPr fontId="1"/>
  </si>
  <si>
    <t>E</t>
    <phoneticPr fontId="1"/>
  </si>
  <si>
    <t>見積金額合計（A+B+C+D+E)</t>
    <rPh sb="0" eb="2">
      <t>ミツモリ</t>
    </rPh>
    <rPh sb="2" eb="4">
      <t>キンガク</t>
    </rPh>
    <rPh sb="4" eb="6">
      <t>ゴウケイ</t>
    </rPh>
    <phoneticPr fontId="1"/>
  </si>
  <si>
    <t>（様式５）</t>
    <rPh sb="1" eb="3">
      <t>ヨウシキ</t>
    </rPh>
    <phoneticPr fontId="1"/>
  </si>
  <si>
    <t>　　  単価</t>
    <rPh sb="4" eb="6">
      <t>タンカ</t>
    </rPh>
    <phoneticPr fontId="1"/>
  </si>
  <si>
    <t>×寄付件数</t>
    <phoneticPr fontId="1"/>
  </si>
  <si>
    <t>（自動計算）</t>
    <phoneticPr fontId="1"/>
  </si>
  <si>
    <t>　　小計（①/100×参考寄付金額見込246,050,000円）</t>
    <rPh sb="2" eb="4">
      <t>ショウケイ</t>
    </rPh>
    <rPh sb="11" eb="13">
      <t>サンコウ</t>
    </rPh>
    <rPh sb="13" eb="15">
      <t>キフ</t>
    </rPh>
    <rPh sb="15" eb="17">
      <t>キンガク</t>
    </rPh>
    <rPh sb="17" eb="19">
      <t>ミコミ</t>
    </rPh>
    <rPh sb="30" eb="31">
      <t>エン</t>
    </rPh>
    <phoneticPr fontId="1"/>
  </si>
  <si>
    <t>　　小計（②×寄付件数</t>
    <rPh sb="2" eb="4">
      <t>ショウケイ</t>
    </rPh>
    <rPh sb="7" eb="9">
      <t>キフ</t>
    </rPh>
    <rPh sb="9" eb="11">
      <t>ケンスウ</t>
    </rPh>
    <phoneticPr fontId="1"/>
  </si>
  <si>
    <t>　　小計（③×ワンストップ申請件数</t>
    <rPh sb="2" eb="4">
      <t>ショウケイ</t>
    </rPh>
    <rPh sb="13" eb="15">
      <t>シンセイ</t>
    </rPh>
    <rPh sb="15" eb="17">
      <t>ケンスウ</t>
    </rPh>
    <phoneticPr fontId="1"/>
  </si>
  <si>
    <t>　※要冷蔵（サイズ80）、赤穂市から東京都に発送を前提とする</t>
    <rPh sb="2" eb="3">
      <t>ヨウ</t>
    </rPh>
    <rPh sb="3" eb="5">
      <t>レイゾウ</t>
    </rPh>
    <rPh sb="13" eb="16">
      <t>アコウシ</t>
    </rPh>
    <rPh sb="18" eb="21">
      <t>トウキョウト</t>
    </rPh>
    <rPh sb="22" eb="24">
      <t>ハッソウ</t>
    </rPh>
    <rPh sb="25" eb="27">
      <t>ゼンテイ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</si>
</sst>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Red]\(#,##0.0\)"/>
    <numFmt numFmtId="179" formatCode="#,###&quot;円&quot;"/>
    <numFmt numFmtId="180" formatCode="#,###&quot;件）&quot;"/>
    <numFmt numFmtId="181" formatCode="#,###&quot;件&quot;\)"/>
  </numFmts>
  <fonts count="12"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vertical="center"/>
    </xf>
    <xf numFmtId="0" fontId="0" fillId="0" borderId="0" xfId="0" quotePrefix="1">
      <alignment vertical="center"/>
    </xf>
    <xf numFmtId="0" fontId="0" fillId="2" borderId="1" xfId="0" applyFill="1" applyBorder="1">
      <alignment vertical="center"/>
    </xf>
    <xf numFmtId="0" fontId="0" fillId="2" borderId="2" xfId="0" applyFill="1" applyBorder="1">
      <alignment vertical="center"/>
    </xf>
    <xf numFmtId="0" fontId="0" fillId="2" borderId="0" xfId="0" applyFill="1" applyBorder="1">
      <alignment vertical="center"/>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6" fillId="2" borderId="0"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5" fillId="2" borderId="6" xfId="0" applyFont="1" applyFill="1" applyBorder="1">
      <alignment vertical="center"/>
    </xf>
    <xf numFmtId="0" fontId="0" fillId="2" borderId="8" xfId="0" applyFill="1" applyBorder="1">
      <alignment vertical="center"/>
    </xf>
    <xf numFmtId="0" fontId="0" fillId="0" borderId="0" xfId="0" applyAlignment="1">
      <alignment horizontal="left" vertical="center"/>
    </xf>
    <xf numFmtId="176" fontId="0" fillId="2" borderId="0" xfId="0" applyNumberFormat="1" applyFill="1" applyBorder="1">
      <alignment vertical="center"/>
    </xf>
    <xf numFmtId="176" fontId="0" fillId="2" borderId="7" xfId="0" applyNumberFormat="1" applyFill="1" applyBorder="1">
      <alignment vertical="center"/>
    </xf>
    <xf numFmtId="177" fontId="0" fillId="2" borderId="0" xfId="0" applyNumberFormat="1" applyFill="1" applyBorder="1">
      <alignment vertical="center"/>
    </xf>
    <xf numFmtId="177" fontId="0" fillId="2" borderId="7" xfId="0" applyNumberFormat="1" applyFill="1" applyBorder="1">
      <alignment vertical="center"/>
    </xf>
    <xf numFmtId="0" fontId="4" fillId="0" borderId="0" xfId="0" applyFont="1" applyAlignment="1">
      <alignment vertical="center"/>
    </xf>
    <xf numFmtId="0" fontId="3" fillId="0" borderId="0" xfId="0" applyFont="1" applyAlignment="1">
      <alignment vertical="center"/>
    </xf>
    <xf numFmtId="0" fontId="7" fillId="2" borderId="8" xfId="0" applyFont="1" applyFill="1" applyBorder="1">
      <alignment vertical="center"/>
    </xf>
    <xf numFmtId="178" fontId="0" fillId="2" borderId="7" xfId="0" applyNumberFormat="1" applyFill="1" applyBorder="1">
      <alignment vertical="center"/>
    </xf>
    <xf numFmtId="0" fontId="3" fillId="0" borderId="0" xfId="0" applyFont="1" applyBorder="1" applyAlignment="1">
      <alignment vertical="center"/>
    </xf>
    <xf numFmtId="177" fontId="0" fillId="0" borderId="0" xfId="0" applyNumberFormat="1" applyAlignment="1">
      <alignment horizontal="right" vertical="center"/>
    </xf>
    <xf numFmtId="0" fontId="2" fillId="2" borderId="6" xfId="0" applyFont="1" applyFill="1" applyBorder="1">
      <alignment vertical="center"/>
    </xf>
    <xf numFmtId="0" fontId="0" fillId="2" borderId="7" xfId="0" applyFill="1" applyBorder="1" applyAlignment="1">
      <alignment horizontal="center" vertical="center"/>
    </xf>
    <xf numFmtId="177" fontId="0" fillId="2" borderId="7" xfId="0" applyNumberFormat="1" applyFill="1" applyBorder="1" applyAlignment="1">
      <alignment horizontal="left" vertical="center"/>
    </xf>
    <xf numFmtId="179" fontId="0" fillId="2" borderId="7" xfId="0" applyNumberFormat="1" applyFill="1" applyBorder="1">
      <alignment vertical="center"/>
    </xf>
    <xf numFmtId="0" fontId="0" fillId="2" borderId="6" xfId="0" applyFill="1" applyBorder="1" applyAlignment="1">
      <alignment horizontal="left" vertical="center"/>
    </xf>
    <xf numFmtId="0" fontId="7" fillId="2" borderId="1" xfId="0" applyFont="1" applyFill="1" applyBorder="1">
      <alignment vertical="center"/>
    </xf>
    <xf numFmtId="177" fontId="0" fillId="2" borderId="0" xfId="0" applyNumberFormat="1" applyFill="1" applyAlignment="1">
      <alignment horizontal="right" vertical="center"/>
    </xf>
    <xf numFmtId="177" fontId="0" fillId="2" borderId="0" xfId="0" applyNumberFormat="1" applyFill="1" applyAlignment="1">
      <alignment vertical="center"/>
    </xf>
    <xf numFmtId="176" fontId="5" fillId="2" borderId="3" xfId="0" applyNumberFormat="1" applyFont="1" applyFill="1" applyBorder="1" applyAlignment="1">
      <alignment vertical="center"/>
    </xf>
    <xf numFmtId="176" fontId="0" fillId="2" borderId="4" xfId="0" applyNumberFormat="1" applyFont="1" applyFill="1" applyBorder="1" applyAlignment="1">
      <alignment vertical="center"/>
    </xf>
    <xf numFmtId="0" fontId="9" fillId="2" borderId="2" xfId="0" applyFont="1" applyFill="1" applyBorder="1" applyAlignment="1">
      <alignment horizontal="left" vertical="center"/>
    </xf>
    <xf numFmtId="179" fontId="10" fillId="0" borderId="0" xfId="0" applyNumberFormat="1" applyFont="1" applyFill="1" applyBorder="1">
      <alignment vertical="center"/>
    </xf>
    <xf numFmtId="177" fontId="10" fillId="2" borderId="0" xfId="0" applyNumberFormat="1" applyFont="1" applyFill="1" applyBorder="1" applyAlignment="1">
      <alignment horizontal="left" vertical="center"/>
    </xf>
    <xf numFmtId="0" fontId="10" fillId="2" borderId="0" xfId="0" applyFont="1" applyFill="1" applyBorder="1">
      <alignment vertical="center"/>
    </xf>
    <xf numFmtId="0" fontId="11" fillId="2" borderId="0" xfId="0" applyFont="1" applyFill="1" applyBorder="1">
      <alignment vertical="center"/>
    </xf>
    <xf numFmtId="0" fontId="11" fillId="2" borderId="7" xfId="0" applyFont="1" applyFill="1" applyBorder="1">
      <alignment vertical="center"/>
    </xf>
    <xf numFmtId="0" fontId="2" fillId="2" borderId="2" xfId="0" applyFont="1" applyFill="1" applyBorder="1">
      <alignment vertical="center"/>
    </xf>
    <xf numFmtId="0" fontId="2" fillId="2" borderId="7" xfId="0" applyFont="1" applyFill="1" applyBorder="1">
      <alignment vertical="center"/>
    </xf>
    <xf numFmtId="180" fontId="2" fillId="2" borderId="7" xfId="0" applyNumberFormat="1" applyFont="1" applyFill="1" applyBorder="1" applyAlignment="1">
      <alignment horizontal="left" vertical="center"/>
    </xf>
    <xf numFmtId="181" fontId="2" fillId="2" borderId="0" xfId="0" applyNumberFormat="1" applyFont="1" applyFill="1" applyBorder="1" applyAlignment="1">
      <alignment horizontal="left" vertical="center"/>
    </xf>
    <xf numFmtId="177" fontId="0" fillId="0" borderId="3" xfId="0" applyNumberFormat="1" applyFill="1" applyBorder="1" applyAlignment="1">
      <alignment vertical="center"/>
    </xf>
    <xf numFmtId="0" fontId="0" fillId="0" borderId="4" xfId="0" applyFill="1" applyBorder="1" applyAlignment="1">
      <alignment vertical="center"/>
    </xf>
    <xf numFmtId="177" fontId="5" fillId="2" borderId="0" xfId="0" applyNumberFormat="1" applyFont="1" applyFill="1" applyAlignment="1">
      <alignment horizontal="right" vertical="center"/>
    </xf>
    <xf numFmtId="0" fontId="8" fillId="2" borderId="0" xfId="0" applyFont="1" applyFill="1" applyAlignment="1">
      <alignment horizontal="right" vertical="center"/>
    </xf>
    <xf numFmtId="177" fontId="5" fillId="0" borderId="0" xfId="0" applyNumberFormat="1" applyFont="1" applyAlignment="1">
      <alignment horizontal="right" vertical="center"/>
    </xf>
    <xf numFmtId="0" fontId="8" fillId="0" borderId="0" xfId="0" applyFont="1" applyAlignment="1">
      <alignment horizontal="right" vertical="center"/>
    </xf>
    <xf numFmtId="0" fontId="0" fillId="0" borderId="0" xfId="0" applyAlignment="1">
      <alignment vertical="center"/>
    </xf>
    <xf numFmtId="0" fontId="0" fillId="2" borderId="3" xfId="0" applyFill="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177" fontId="3" fillId="0" borderId="7" xfId="0" applyNumberFormat="1" applyFont="1" applyBorder="1" applyAlignment="1">
      <alignment horizontal="right" vertical="center"/>
    </xf>
    <xf numFmtId="0" fontId="0" fillId="0" borderId="7" xfId="0" applyBorder="1" applyAlignment="1">
      <alignment horizontal="right" vertical="center"/>
    </xf>
    <xf numFmtId="0" fontId="0" fillId="0" borderId="0" xfId="0" applyAlignment="1">
      <alignment vertical="center" wrapText="1"/>
    </xf>
    <xf numFmtId="0" fontId="0" fillId="0" borderId="3" xfId="0" applyFill="1" applyBorder="1" applyAlignment="1">
      <alignment vertical="center"/>
    </xf>
    <xf numFmtId="0" fontId="0" fillId="2" borderId="3"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161190</xdr:colOff>
      <xdr:row>15</xdr:row>
      <xdr:rowOff>43960</xdr:rowOff>
    </xdr:from>
    <xdr:to>
      <xdr:col>15</xdr:col>
      <xdr:colOff>542191</xdr:colOff>
      <xdr:row>31</xdr:row>
      <xdr:rowOff>21981</xdr:rowOff>
    </xdr:to>
    <xdr:sp macro="" textlink="">
      <xdr:nvSpPr>
        <xdr:cNvPr id="2" name="正方形/長方形 1"/>
        <xdr:cNvSpPr/>
      </xdr:nvSpPr>
      <xdr:spPr>
        <a:xfrm>
          <a:off x="6901959" y="3670787"/>
          <a:ext cx="3824655" cy="60227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見積金額の積算</a:t>
          </a:r>
          <a:r>
            <a:rPr kumimoji="1" lang="en-US" altLang="ja-JP" sz="1100"/>
            <a:t>】</a:t>
          </a:r>
          <a:r>
            <a:rPr kumimoji="1" lang="ja-JP" altLang="en-US" sz="1100"/>
            <a:t>記載要領</a:t>
          </a:r>
          <a:endParaRPr kumimoji="1" lang="en-US" altLang="ja-JP" sz="1100"/>
        </a:p>
        <a:p>
          <a:pPr algn="l"/>
          <a:r>
            <a:rPr kumimoji="1" lang="ja-JP" altLang="en-US" sz="1100"/>
            <a:t>○白抜きしているセルに必要項目を記載してください。</a:t>
          </a:r>
          <a:endParaRPr kumimoji="1" lang="en-US" altLang="ja-JP" sz="1100"/>
        </a:p>
        <a:p>
          <a:pPr algn="l"/>
          <a:r>
            <a:rPr kumimoji="1" lang="ja-JP" altLang="en-US" sz="1100"/>
            <a:t>○（自動計算）としている欄については、関数を入れていますので、変更しないようにしてください。</a:t>
          </a:r>
          <a:endParaRPr kumimoji="1" lang="en-US" altLang="ja-JP" sz="1100"/>
        </a:p>
        <a:p>
          <a:pPr algn="l"/>
          <a:r>
            <a:rPr kumimoji="1" lang="ja-JP" altLang="en-US" sz="1100"/>
            <a:t>○寄付件数は変更可能としており、寄付件数を変更した場合は、以下の項目が変更されます。</a:t>
          </a:r>
          <a:endParaRPr kumimoji="1" lang="en-US" altLang="ja-JP" sz="1100"/>
        </a:p>
        <a:p>
          <a:pPr algn="l"/>
          <a:r>
            <a:rPr kumimoji="1" lang="ja-JP" altLang="en-US" sz="1100"/>
            <a:t>　・見積金額</a:t>
          </a:r>
          <a:endParaRPr kumimoji="1" lang="en-US" altLang="ja-JP" sz="1100"/>
        </a:p>
        <a:p>
          <a:pPr algn="l"/>
          <a:r>
            <a:rPr kumimoji="1" lang="ja-JP" altLang="en-US" sz="1100"/>
            <a:t>　・平均寄付金額</a:t>
          </a:r>
          <a:endParaRPr kumimoji="1" lang="en-US" altLang="ja-JP" sz="1100"/>
        </a:p>
        <a:p>
          <a:pPr algn="l"/>
          <a:r>
            <a:rPr kumimoji="1" lang="ja-JP" altLang="en-US" sz="1100"/>
            <a:t>　・受領証明書等作成及び発送業務委託料合計</a:t>
          </a:r>
          <a:endParaRPr kumimoji="1" lang="en-US" altLang="ja-JP" sz="1100"/>
        </a:p>
        <a:p>
          <a:pPr algn="l"/>
          <a:r>
            <a:rPr kumimoji="1" lang="ja-JP" altLang="en-US" sz="1100"/>
            <a:t>　・ワンストップ申請件数</a:t>
          </a:r>
          <a:endParaRPr kumimoji="1" lang="en-US" altLang="ja-JP" sz="1100"/>
        </a:p>
        <a:p>
          <a:pPr algn="l"/>
          <a:r>
            <a:rPr kumimoji="1" lang="ja-JP" altLang="en-US" sz="1100"/>
            <a:t>　・ワンストップ特例制度申請書受付業務委託料合計</a:t>
          </a:r>
          <a:endParaRPr kumimoji="1" lang="en-US" altLang="ja-JP" sz="1100"/>
        </a:p>
        <a:p>
          <a:pPr algn="l"/>
          <a:r>
            <a:rPr kumimoji="1" lang="ja-JP" altLang="en-US" sz="1100"/>
            <a:t>　・返礼品送料合計</a:t>
          </a:r>
          <a:endParaRPr kumimoji="1" lang="en-US" altLang="ja-JP" sz="1100"/>
        </a:p>
        <a:p>
          <a:pPr algn="l"/>
          <a:r>
            <a:rPr kumimoji="1" lang="en-US" altLang="ja-JP" sz="1100"/>
            <a:t>※</a:t>
          </a:r>
          <a:r>
            <a:rPr kumimoji="1" lang="ja-JP" altLang="en-US" sz="1100"/>
            <a:t>寄付件数を変更した場合、平均寄付金額が上下することになるので、その場合は、企画提案書にて寄付金額に対応した取組み内容をご提案ください。</a:t>
          </a:r>
          <a:endParaRPr kumimoji="1" lang="en-US" altLang="ja-JP" sz="1100"/>
        </a:p>
        <a:p>
          <a:pPr algn="l"/>
          <a:endParaRPr kumimoji="1" lang="en-US" altLang="ja-JP" sz="1100"/>
        </a:p>
        <a:p>
          <a:pPr algn="l"/>
          <a:r>
            <a:rPr kumimoji="1" lang="en-US" altLang="ja-JP" sz="1100"/>
            <a:t>【</a:t>
          </a:r>
          <a:r>
            <a:rPr kumimoji="1" lang="ja-JP" altLang="en-US" sz="1100"/>
            <a:t>前提条件</a:t>
          </a:r>
          <a:r>
            <a:rPr kumimoji="1" lang="en-US" altLang="ja-JP" sz="1100"/>
            <a:t>】</a:t>
          </a:r>
        </a:p>
        <a:p>
          <a:pPr algn="l"/>
          <a:r>
            <a:rPr kumimoji="1" lang="ja-JP" altLang="en-US" sz="1100"/>
            <a:t>○寄付金受領証明書等を郵送する費用については、ワンストップ特例制度の利用を前提とした費用を積算してください。</a:t>
          </a:r>
          <a:endParaRPr kumimoji="1" lang="en-US" altLang="ja-JP" sz="1100"/>
        </a:p>
        <a:p>
          <a:pPr algn="l"/>
          <a:r>
            <a:rPr kumimoji="1" lang="ja-JP" altLang="en-US" sz="1100"/>
            <a:t>○ワンストップ特例制度申請書については、寄付者がオンラインで申請することを前提とした費用を積算してください。</a:t>
          </a:r>
          <a:endParaRPr kumimoji="1" lang="en-US" altLang="ja-JP" sz="1100"/>
        </a:p>
        <a:p>
          <a:pPr algn="l"/>
          <a:r>
            <a:rPr kumimoji="1" lang="ja-JP" altLang="en-US" sz="1100"/>
            <a:t>○返礼品代金については、①～④を含めた合計額が赤穂市の予算額</a:t>
          </a:r>
          <a:r>
            <a:rPr kumimoji="1" lang="en-US" altLang="ja-JP" sz="1100"/>
            <a:t>88,179,000</a:t>
          </a:r>
          <a:r>
            <a:rPr kumimoji="1" lang="ja-JP" altLang="en-US" sz="1100"/>
            <a:t>円に収まる値としてください。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tabSelected="1" view="pageBreakPreview" zoomScale="130" zoomScaleNormal="100" zoomScaleSheetLayoutView="130" workbookViewId="0">
      <selection activeCell="B32" sqref="B32"/>
    </sheetView>
  </sheetViews>
  <sheetFormatPr defaultRowHeight="18.75" x14ac:dyDescent="0.4"/>
  <cols>
    <col min="1" max="1" width="3.125" customWidth="1"/>
    <col min="8" max="8" width="23" customWidth="1"/>
    <col min="9" max="9" width="3.875" customWidth="1"/>
    <col min="10" max="10" width="4.25" customWidth="1"/>
  </cols>
  <sheetData>
    <row r="2" spans="2:10" x14ac:dyDescent="0.4">
      <c r="B2" t="s">
        <v>37</v>
      </c>
    </row>
    <row r="3" spans="2:10" x14ac:dyDescent="0.4">
      <c r="B3" s="2" t="s">
        <v>2</v>
      </c>
      <c r="C3" s="2"/>
      <c r="D3" s="2"/>
      <c r="E3" s="2"/>
      <c r="F3" s="2"/>
      <c r="G3" s="2"/>
      <c r="H3" s="2"/>
      <c r="I3" s="2"/>
    </row>
    <row r="4" spans="2:10" x14ac:dyDescent="0.4">
      <c r="I4" s="1" t="s">
        <v>1</v>
      </c>
    </row>
    <row r="6" spans="2:10" x14ac:dyDescent="0.4">
      <c r="B6" t="s">
        <v>3</v>
      </c>
    </row>
    <row r="7" spans="2:10" x14ac:dyDescent="0.4">
      <c r="F7" t="s">
        <v>4</v>
      </c>
      <c r="H7" s="54"/>
      <c r="I7" s="54"/>
      <c r="J7" s="54"/>
    </row>
    <row r="8" spans="2:10" x14ac:dyDescent="0.4">
      <c r="F8" t="s">
        <v>5</v>
      </c>
      <c r="H8" s="54"/>
      <c r="I8" s="54"/>
      <c r="J8" s="54"/>
    </row>
    <row r="9" spans="2:10" x14ac:dyDescent="0.4">
      <c r="F9" t="s">
        <v>6</v>
      </c>
      <c r="H9" s="54"/>
      <c r="I9" s="54"/>
      <c r="J9" s="54"/>
    </row>
    <row r="10" spans="2:10" x14ac:dyDescent="0.4">
      <c r="G10" t="s">
        <v>0</v>
      </c>
    </row>
    <row r="11" spans="2:10" x14ac:dyDescent="0.4">
      <c r="C11" t="s">
        <v>7</v>
      </c>
      <c r="D11" t="s">
        <v>8</v>
      </c>
    </row>
    <row r="12" spans="2:10" x14ac:dyDescent="0.4">
      <c r="C12" t="s">
        <v>27</v>
      </c>
    </row>
    <row r="14" spans="2:10" x14ac:dyDescent="0.4">
      <c r="B14" s="2" t="s">
        <v>9</v>
      </c>
      <c r="C14" s="2"/>
      <c r="D14" s="2"/>
      <c r="E14" s="2"/>
      <c r="F14" s="2"/>
      <c r="G14" s="2"/>
      <c r="H14" s="2"/>
      <c r="I14" s="2"/>
    </row>
    <row r="16" spans="2:10" ht="25.5" x14ac:dyDescent="0.4">
      <c r="B16" s="22" t="s">
        <v>26</v>
      </c>
      <c r="C16" s="23"/>
      <c r="D16" s="3"/>
      <c r="E16" s="58">
        <f>H35</f>
        <v>87869250</v>
      </c>
      <c r="F16" s="59"/>
      <c r="G16" s="59"/>
      <c r="H16" s="26" t="s">
        <v>18</v>
      </c>
    </row>
    <row r="18" spans="1:10" x14ac:dyDescent="0.4">
      <c r="B18" t="s">
        <v>14</v>
      </c>
    </row>
    <row r="19" spans="1:10" ht="39.950000000000003" customHeight="1" x14ac:dyDescent="0.4">
      <c r="B19" s="60" t="s">
        <v>11</v>
      </c>
      <c r="C19" s="54"/>
      <c r="D19" s="54"/>
      <c r="E19" s="54"/>
      <c r="F19" s="50" t="s">
        <v>31</v>
      </c>
      <c r="G19" s="51"/>
      <c r="H19" s="34">
        <v>246050000</v>
      </c>
      <c r="I19" s="17" t="s">
        <v>18</v>
      </c>
    </row>
    <row r="20" spans="1:10" ht="39.950000000000003" customHeight="1" x14ac:dyDescent="0.4">
      <c r="B20" s="60" t="s">
        <v>30</v>
      </c>
      <c r="C20" s="54"/>
      <c r="D20" s="54"/>
      <c r="E20" s="54"/>
      <c r="F20" s="50" t="s">
        <v>15</v>
      </c>
      <c r="G20" s="51"/>
      <c r="H20" s="34">
        <f>H19/H21</f>
        <v>17575</v>
      </c>
      <c r="I20" s="17" t="s">
        <v>18</v>
      </c>
    </row>
    <row r="21" spans="1:10" ht="39.950000000000003" customHeight="1" x14ac:dyDescent="0.4">
      <c r="B21" s="54" t="s">
        <v>12</v>
      </c>
      <c r="C21" s="54"/>
      <c r="D21" s="54"/>
      <c r="E21" s="54"/>
      <c r="F21" s="52" t="s">
        <v>32</v>
      </c>
      <c r="G21" s="53"/>
      <c r="H21" s="27">
        <v>14000</v>
      </c>
      <c r="I21" s="17" t="s">
        <v>22</v>
      </c>
    </row>
    <row r="22" spans="1:10" ht="39.950000000000003" customHeight="1" x14ac:dyDescent="0.4">
      <c r="B22" s="54" t="s">
        <v>13</v>
      </c>
      <c r="C22" s="54"/>
      <c r="D22" s="54"/>
      <c r="E22" s="54"/>
      <c r="F22" s="50" t="s">
        <v>15</v>
      </c>
      <c r="G22" s="51"/>
      <c r="H22" s="35">
        <f>H21*0.4</f>
        <v>5600</v>
      </c>
      <c r="I22" s="17" t="s">
        <v>22</v>
      </c>
    </row>
    <row r="23" spans="1:10" x14ac:dyDescent="0.4">
      <c r="A23" s="4"/>
      <c r="B23" t="s">
        <v>10</v>
      </c>
    </row>
    <row r="24" spans="1:10" ht="36" customHeight="1" x14ac:dyDescent="0.4">
      <c r="B24" s="62" t="s">
        <v>16</v>
      </c>
      <c r="C24" s="56"/>
      <c r="D24" s="56"/>
      <c r="E24" s="56"/>
      <c r="F24" s="57"/>
      <c r="G24" s="61">
        <v>6.5</v>
      </c>
      <c r="H24" s="49"/>
      <c r="I24" s="11" t="s">
        <v>17</v>
      </c>
    </row>
    <row r="25" spans="1:10" ht="24.95" customHeight="1" x14ac:dyDescent="0.4">
      <c r="B25" s="44" t="s">
        <v>41</v>
      </c>
      <c r="C25" s="42"/>
      <c r="D25" s="7"/>
      <c r="E25" s="7"/>
      <c r="F25" s="12"/>
      <c r="G25" s="8" t="s">
        <v>15</v>
      </c>
      <c r="H25" s="18">
        <f>G24/100*H19</f>
        <v>15993250</v>
      </c>
      <c r="I25" s="5" t="s">
        <v>18</v>
      </c>
      <c r="J25" t="s">
        <v>19</v>
      </c>
    </row>
    <row r="26" spans="1:10" ht="36.75" customHeight="1" x14ac:dyDescent="0.4">
      <c r="B26" s="55" t="s">
        <v>23</v>
      </c>
      <c r="C26" s="56"/>
      <c r="D26" s="56"/>
      <c r="E26" s="56"/>
      <c r="F26" s="57"/>
      <c r="G26" s="61">
        <v>231</v>
      </c>
      <c r="H26" s="49"/>
      <c r="I26" s="11" t="s">
        <v>18</v>
      </c>
    </row>
    <row r="27" spans="1:10" ht="24.95" customHeight="1" x14ac:dyDescent="0.4">
      <c r="B27" s="28" t="s">
        <v>42</v>
      </c>
      <c r="C27" s="43"/>
      <c r="D27" s="46">
        <f>H21</f>
        <v>14000</v>
      </c>
      <c r="E27" s="45"/>
      <c r="F27" s="14"/>
      <c r="G27" s="15" t="s">
        <v>15</v>
      </c>
      <c r="H27" s="19">
        <f>G26*H21</f>
        <v>3234000</v>
      </c>
      <c r="I27" s="16" t="s">
        <v>18</v>
      </c>
      <c r="J27" t="s">
        <v>20</v>
      </c>
    </row>
    <row r="28" spans="1:10" ht="37.5" customHeight="1" x14ac:dyDescent="0.4">
      <c r="B28" s="55" t="s">
        <v>24</v>
      </c>
      <c r="C28" s="56"/>
      <c r="D28" s="56"/>
      <c r="E28" s="56"/>
      <c r="F28" s="57"/>
      <c r="G28" s="61">
        <v>220</v>
      </c>
      <c r="H28" s="49"/>
      <c r="I28" s="5" t="s">
        <v>18</v>
      </c>
    </row>
    <row r="29" spans="1:10" ht="24.95" customHeight="1" x14ac:dyDescent="0.4">
      <c r="B29" s="44" t="s">
        <v>43</v>
      </c>
      <c r="C29" s="42"/>
      <c r="D29" s="7"/>
      <c r="E29" s="47">
        <f>H22</f>
        <v>5600</v>
      </c>
      <c r="F29" s="7"/>
      <c r="G29" s="8" t="s">
        <v>15</v>
      </c>
      <c r="H29" s="20">
        <f>G28* H22</f>
        <v>1232000</v>
      </c>
      <c r="I29" s="5" t="s">
        <v>18</v>
      </c>
      <c r="J29" t="s">
        <v>21</v>
      </c>
    </row>
    <row r="30" spans="1:10" ht="24.95" customHeight="1" x14ac:dyDescent="0.4">
      <c r="B30" s="9" t="s">
        <v>28</v>
      </c>
      <c r="C30" s="10"/>
      <c r="D30" s="10"/>
      <c r="E30" s="10"/>
      <c r="F30" s="10"/>
      <c r="G30" s="48">
        <v>2000</v>
      </c>
      <c r="H30" s="49"/>
      <c r="I30" s="11" t="s">
        <v>18</v>
      </c>
    </row>
    <row r="31" spans="1:10" ht="24.95" customHeight="1" x14ac:dyDescent="0.4">
      <c r="B31" s="28" t="s">
        <v>44</v>
      </c>
      <c r="C31" s="14"/>
      <c r="D31" s="14"/>
      <c r="E31" s="14"/>
      <c r="F31" s="14"/>
      <c r="G31" s="15" t="s">
        <v>15</v>
      </c>
      <c r="H31" s="21">
        <f>G30*H21</f>
        <v>28000000</v>
      </c>
      <c r="I31" s="16" t="s">
        <v>18</v>
      </c>
      <c r="J31" t="s">
        <v>25</v>
      </c>
    </row>
    <row r="32" spans="1:10" ht="24.95" customHeight="1" x14ac:dyDescent="0.4">
      <c r="B32" s="6" t="s">
        <v>29</v>
      </c>
      <c r="C32" s="7"/>
      <c r="D32" s="7"/>
      <c r="E32" s="7"/>
      <c r="F32" s="7"/>
      <c r="G32" s="36" t="s">
        <v>15</v>
      </c>
      <c r="H32" s="37">
        <f>H33/H21</f>
        <v>2815</v>
      </c>
      <c r="I32" s="5" t="s">
        <v>18</v>
      </c>
    </row>
    <row r="33" spans="1:10" ht="24.95" customHeight="1" x14ac:dyDescent="0.4">
      <c r="B33" s="38" t="s">
        <v>38</v>
      </c>
      <c r="C33" s="39">
        <v>2815</v>
      </c>
      <c r="D33" s="40" t="s">
        <v>39</v>
      </c>
      <c r="E33" s="40">
        <f>H21</f>
        <v>14000</v>
      </c>
      <c r="F33" s="41"/>
      <c r="G33" s="8" t="s">
        <v>40</v>
      </c>
      <c r="H33" s="20">
        <f>C33*E33</f>
        <v>39410000</v>
      </c>
      <c r="I33" s="33" t="s">
        <v>18</v>
      </c>
      <c r="J33" t="s">
        <v>35</v>
      </c>
    </row>
    <row r="34" spans="1:10" ht="24.95" customHeight="1" x14ac:dyDescent="0.4">
      <c r="B34" s="32" t="s">
        <v>33</v>
      </c>
      <c r="C34" s="31"/>
      <c r="D34" s="29"/>
      <c r="E34" s="30"/>
      <c r="F34" s="14"/>
      <c r="G34" s="15"/>
      <c r="H34" s="25">
        <f>H32/H20*100</f>
        <v>16.017069701280228</v>
      </c>
      <c r="I34" s="24" t="s">
        <v>34</v>
      </c>
    </row>
    <row r="35" spans="1:10" ht="24.95" customHeight="1" x14ac:dyDescent="0.4">
      <c r="A35" t="s">
        <v>0</v>
      </c>
      <c r="B35" s="13" t="s">
        <v>36</v>
      </c>
      <c r="C35" s="14"/>
      <c r="D35" s="14"/>
      <c r="E35" s="14"/>
      <c r="F35" s="14"/>
      <c r="G35" s="15" t="s">
        <v>15</v>
      </c>
      <c r="H35" s="19">
        <f>H25+H27+H29+H31+H33</f>
        <v>87869250</v>
      </c>
      <c r="I35" s="16" t="s">
        <v>18</v>
      </c>
    </row>
  </sheetData>
  <mergeCells count="19">
    <mergeCell ref="B19:E19"/>
    <mergeCell ref="B21:E21"/>
    <mergeCell ref="B22:E22"/>
    <mergeCell ref="G30:H30"/>
    <mergeCell ref="F19:G19"/>
    <mergeCell ref="F21:G21"/>
    <mergeCell ref="F22:G22"/>
    <mergeCell ref="H7:J7"/>
    <mergeCell ref="H8:J8"/>
    <mergeCell ref="H9:J9"/>
    <mergeCell ref="B28:F28"/>
    <mergeCell ref="E16:G16"/>
    <mergeCell ref="B20:E20"/>
    <mergeCell ref="F20:G20"/>
    <mergeCell ref="G24:H24"/>
    <mergeCell ref="G26:H26"/>
    <mergeCell ref="G28:H28"/>
    <mergeCell ref="B26:F26"/>
    <mergeCell ref="B24:F24"/>
  </mergeCells>
  <phoneticPr fontId="1"/>
  <pageMargins left="0.7" right="0.7" top="0.75" bottom="0.75" header="0.3" footer="0.3"/>
  <pageSetup paperSize="9" scale="8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参考見積書</vt:lpstr>
      <vt:lpstr>参考見積書!Print_Area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2025-04-08T10:07:02Z</cp:lastPrinted>
  <dcterms:created xsi:type="dcterms:W3CDTF">2025-04-08T06:25:20Z</dcterms:created>
  <dcterms:modified xsi:type="dcterms:W3CDTF">2025-04-21T05:15:35Z</dcterms:modified>
</cp:coreProperties>
</file>