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koifile1\share\3490\"/>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C37" i="10"/>
  <c r="CO36" i="10"/>
  <c r="BE36" i="10"/>
  <c r="BE35" i="10"/>
  <c r="BE34"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c r="BW35" i="10" s="1"/>
  <c r="BW36" i="10" s="1"/>
  <c r="BW37" i="10" s="1"/>
  <c r="CO34" i="10" l="1"/>
  <c r="CO35" i="10" s="1"/>
</calcChain>
</file>

<file path=xl/sharedStrings.xml><?xml version="1.0" encoding="utf-8"?>
<sst xmlns="http://schemas.openxmlformats.org/spreadsheetml/2006/main" count="1112" uniqueCount="601">
  <si>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</si>
  <si>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</si>
  <si>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</si>
  <si>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</si>
  <si>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</si>
  <si>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</si>
  <si>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</si>
  <si>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</si>
  <si>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</si>
  <si>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</si>
  <si>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</si>
  <si>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</si>
  <si>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</si>
  <si>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</si>
  <si>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</si>
  <si>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</si>
  <si>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</si>
  <si>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</si>
  <si>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</si>
  <si>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</si>
  <si>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</si>
  <si>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</si>
  <si>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</si>
  <si>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</si>
  <si>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</si>
  <si>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</si>
  <si>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</si>
  <si>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</si>
  <si>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</si>
  <si>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</si>
  <si>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</si>
  <si>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</si>
  <si>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</si>
  <si>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</si>
  <si>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</si>
  <si>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</si>
  <si>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</si>
  <si>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</si>
  <si>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</si>
  <si>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</si>
  <si>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</si>
  <si>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</si>
  <si>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</si>
  <si>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</si>
  <si>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</si>
  <si>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</si>
  <si>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</si>
  <si>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</si>
  <si>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</si>
  <si>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</si>
  <si>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</si>
  <si>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</si>
  <si>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</si>
  <si>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</si>
  <si>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</si>
  <si>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</si>
  <si>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</si>
  <si>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</si>
  <si>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</si>
  <si>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</si>
  <si>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</si>
  <si>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</si>
  <si>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</si>
  <si>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</si>
  <si>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</si>
  <si>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</si>
  <si>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</si>
  <si>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</si>
  <si>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</si>
  <si>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</si>
  <si>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</si>
  <si>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</si>
  <si>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</si>
  <si>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</si>
  <si>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</si>
  <si>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</si>
  <si>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</si>
  <si>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</si>
  <si>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</si>
  <si>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</si>
  <si>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</si>
  <si>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</si>
  <si>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</si>
  <si>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</si>
  <si>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</si>
  <si>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</si>
  <si>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</si>
  <si>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</si>
  <si>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</si>
  <si>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</si>
  <si>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</si>
  <si>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</si>
  <si>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</si>
  <si>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</si>
  <si>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</si>
  <si>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</si>
  <si>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</si>
  <si>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</si>
  <si>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</si>
  <si>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</si>
  <si>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</si>
  <si>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</si>
  <si>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</si>
  <si>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</si>
  <si>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</si>
  <si>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</si>
  <si>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</si>
  <si>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</si>
  <si>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</si>
  <si>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</si>
  <si>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</si>
  <si>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</si>
  <si>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</si>
  <si>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</si>
  <si>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</si>
  <si>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</si>
  <si>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</si>
  <si>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</si>
  <si>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</si>
  <si>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</si>
  <si>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</si>
  <si>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</si>
  <si>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</si>
  <si>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</si>
  <si>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</si>
  <si>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</si>
  <si>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</si>
  <si>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</si>
  <si>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</si>
  <si>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</si>
  <si>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</si>
  <si>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</si>
  <si>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</si>
  <si>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</si>
  <si>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</si>
  <si>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</si>
  <si>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</si>
  <si>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</si>
  <si>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</si>
  <si>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</si>
  <si>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</si>
  <si>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</si>
  <si>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</si>
  <si>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</si>
  <si>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</si>
  <si>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</si>
  <si>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</si>
  <si>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</si>
  <si>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</si>
  <si>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</si>
  <si>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</si>
  <si>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</si>
  <si>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</si>
  <si>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</si>
  <si>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</si>
  <si>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</si>
  <si>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</si>
  <si>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</si>
  <si>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</si>
  <si>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</si>
  <si>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</si>
  <si>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</si>
  <si>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</si>
  <si>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</si>
  <si>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</si>
  <si>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</si>
  <si>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</si>
  <si>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</si>
  <si>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</si>
  <si>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</si>
  <si>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</si>
  <si>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</si>
  <si>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</si>
  <si>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</si>
  <si>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</si>
  <si>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</si>
  <si>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</si>
  <si>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</si>
  <si>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</si>
  <si>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</si>
  <si>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</si>
  <si>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</si>
  <si>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</si>
  <si>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</si>
  <si>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</si>
  <si>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</si>
  <si>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</si>
  <si>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</si>
  <si>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</si>
  <si>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</si>
  <si>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</si>
  <si>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</si>
  <si>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</si>
  <si>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</si>
  <si>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</si>
  <si>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</si>
  <si>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</si>
  <si>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</si>
  <si>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</si>
  <si>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</si>
  <si>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</si>
  <si>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</si>
  <si>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</si>
  <si>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</si>
  <si>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</si>
  <si>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</si>
  <si>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</si>
  <si>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</si>
  <si>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</si>
  <si>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</si>
  <si>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兵庫県赤穂市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</si>
  <si>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</si>
  <si>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</si>
  <si>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</si>
  <si>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</si>
  <si>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</si>
  <si>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</si>
  <si>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</si>
  <si>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</si>
  <si>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</si>
  <si>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</si>
  <si>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</si>
  <si>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</si>
  <si>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</si>
  <si>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</si>
  <si>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</si>
  <si>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</si>
  <si>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</si>
  <si>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</si>
  <si>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</si>
  <si>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</si>
  <si>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</si>
  <si>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</si>
  <si>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</si>
  <si>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</si>
  <si>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</si>
  <si>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</si>
  <si>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</si>
  <si>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</si>
  <si>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</si>
  <si>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</si>
  <si>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</si>
  <si>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</si>
  <si>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</si>
  <si>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</si>
  <si>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</si>
  <si>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</si>
  <si>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</si>
  <si>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</si>
  <si>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</si>
  <si>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</si>
  <si>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</si>
  <si>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</si>
  <si>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</si>
  <si>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</si>
  <si>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</si>
  <si>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</si>
  <si>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</si>
  <si>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</si>
  <si>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</si>
  <si>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</si>
  <si>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</si>
  <si>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</si>
  <si>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</si>
  <si>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</si>
  <si>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</si>
  <si>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</si>
  <si>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</si>
  <si>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</si>
  <si>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</si>
  <si>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</si>
  <si>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</si>
  <si>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</si>
  <si>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</si>
  <si>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</si>
  <si>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</si>
  <si>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</si>
  <si>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</si>
  <si>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</si>
  <si>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</si>
  <si>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</si>
  <si>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</si>
  <si>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</si>
  <si>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</si>
  <si>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</si>
  <si>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</si>
  <si>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</si>
  <si>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</si>
  <si>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</si>
  <si>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</si>
  <si>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</si>
  <si>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</si>
  <si>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</si>
  <si>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</si>
  <si>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</si>
  <si>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</si>
  <si>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</si>
  <si>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</si>
  <si>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</si>
  <si>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</si>
  <si>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</si>
  <si>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</si>
  <si>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</si>
  <si>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</si>
  <si>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</si>
  <si>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</si>
  <si>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</si>
  <si>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</si>
  <si>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</si>
  <si>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</si>
  <si>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</si>
  <si>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</si>
  <si>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</si>
  <si>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</si>
  <si>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</si>
  <si>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</si>
  <si>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</si>
  <si>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</si>
  <si>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</si>
  <si>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</si>
  <si>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</si>
  <si>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</si>
  <si>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</si>
  <si>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</si>
  <si>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</si>
  <si>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</si>
  <si>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</si>
  <si>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</si>
  <si>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</si>
  <si>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</si>
  <si>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</si>
  <si>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</si>
  <si>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</si>
  <si>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</si>
  <si>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</si>
  <si>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</si>
  <si>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</si>
  <si>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</si>
  <si>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</si>
  <si>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</si>
  <si>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</si>
  <si>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</si>
  <si>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</si>
  <si>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</si>
  <si>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</si>
  <si>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</si>
  <si>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</si>
  <si>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</si>
  <si>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</si>
  <si>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</si>
  <si>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</si>
  <si>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</si>
  <si>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</si>
  <si>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</si>
  <si>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</si>
  <si>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</si>
  <si>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</si>
  <si>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</si>
  <si>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</si>
  <si>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</si>
  <si>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兵庫県赤穂市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</si>
  <si>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</si>
  <si>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</si>
  <si>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</si>
  <si>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</si>
  <si>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</si>
  <si>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</si>
  <si>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</si>
  <si>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</si>
  <si>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</si>
  <si>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</si>
  <si>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</si>
  <si>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</si>
  <si>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</si>
  <si>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</si>
  <si>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</si>
  <si>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</si>
  <si>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</si>
  <si>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</si>
  <si>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</si>
  <si>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</si>
  <si>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</si>
  <si>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</si>
  <si>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</si>
  <si>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</si>
  <si>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</si>
  <si>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</si>
  <si>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</si>
  <si>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</si>
  <si>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</si>
  <si>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</si>
  <si>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</si>
  <si>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</si>
  <si>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</si>
  <si>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</si>
  <si>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</si>
  <si>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</si>
  <si>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</si>
  <si>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</si>
  <si>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</si>
  <si>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</si>
  <si>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</si>
  <si>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</si>
  <si>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</si>
  <si>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</si>
  <si>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</si>
  <si>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</si>
  <si>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</si>
  <si>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</si>
  <si>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</si>
  <si>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</si>
  <si>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</si>
  <si>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</si>
  <si>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</si>
  <si>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</si>
  <si>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</si>
  <si>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</si>
  <si>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</si>
  <si>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</si>
  <si>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</si>
  <si>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</si>
  <si>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</si>
  <si>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</si>
  <si>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</si>
  <si>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</si>
  <si>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</si>
  <si>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</si>
  <si>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</si>
  <si>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</si>
  <si>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</si>
  <si>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</si>
  <si>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</si>
  <si>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</si>
  <si>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</si>
  <si>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</si>
  <si>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</si>
  <si>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</si>
  <si>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</si>
  <si>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</si>
  <si>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</si>
  <si>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</si>
  <si>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</si>
  <si>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</si>
  <si>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</si>
  <si>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</si>
  <si>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</si>
  <si>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</si>
  <si>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</si>
  <si>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</si>
  <si>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</si>
  <si>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</si>
  <si>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</si>
  <si>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</si>
  <si>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</si>
  <si>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</si>
  <si>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</si>
  <si>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</si>
  <si>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</si>
  <si>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</si>
  <si>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</si>
  <si>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</si>
  <si>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</si>
  <si>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</si>
  <si>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</si>
  <si>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</si>
  <si>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</si>
  <si>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</si>
  <si>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</si>
  <si>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</si>
  <si>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駐車場事業特別会計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</si>
  <si>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</si>
  <si>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</si>
  <si>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</si>
  <si>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</si>
  <si>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</si>
  <si>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</si>
  <si>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</si>
  <si>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</si>
  <si>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</si>
  <si>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</si>
  <si>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</si>
  <si>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</si>
  <si>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</si>
  <si>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</si>
  <si>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</si>
  <si>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</si>
  <si>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</si>
  <si>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</si>
  <si>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</si>
  <si>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</si>
  <si>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</si>
  <si>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</si>
  <si>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</si>
  <si>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</si>
  <si>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</si>
  <si>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</si>
  <si>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</si>
  <si>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</si>
  <si>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</si>
  <si>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</si>
  <si>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</si>
  <si>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</si>
  <si>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</si>
  <si>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</si>
  <si>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</si>
  <si>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</si>
  <si>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</si>
  <si>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</si>
  <si>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</si>
  <si>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</si>
  <si>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</si>
  <si>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</si>
  <si>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</si>
  <si>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</si>
  <si>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</si>
  <si>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</si>
  <si>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</si>
  <si>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</si>
  <si>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</si>
  <si>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</si>
  <si>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</si>
  <si>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</si>
  <si>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</si>
  <si>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</si>
  <si>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</si>
  <si>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</si>
  <si>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</si>
  <si>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</si>
  <si>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</si>
  <si>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</si>
  <si>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</si>
  <si>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</si>
  <si>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</si>
  <si>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</si>
  <si>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</si>
  <si>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</si>
  <si>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</si>
  <si>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</si>
  <si>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</si>
  <si>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</si>
  <si>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</si>
  <si>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</si>
  <si>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</si>
  <si>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</si>
  <si>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</si>
  <si>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</si>
  <si>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</si>
  <si>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</si>
  <si>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</si>
  <si>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</si>
  <si>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</si>
  <si>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</si>
  <si>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</si>
  <si>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</si>
  <si>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</si>
  <si>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</si>
  <si>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2.86</t>
  </si>
  <si>
    <t>▲ 3.93</t>
  </si>
  <si>
    <t>水道事業会計</t>
  </si>
  <si>
    <t>国民健康保険事業特別会計</t>
  </si>
  <si>
    <t>介護保険特別会計</t>
  </si>
  <si>
    <t>下水道事業会計</t>
  </si>
  <si>
    <t>病院事業会計</t>
  </si>
  <si>
    <t>一般会計</t>
  </si>
  <si>
    <t>介護老人保健施設事業会計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</si>
  <si>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</si>
  <si>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</si>
  <si>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</si>
  <si>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</si>
  <si>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</si>
  <si>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</si>
  <si>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</si>
  <si>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</si>
  <si>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健康管理施設整備基金</t>
    <rPh sb="0" eb="2">
      <t>ケンコウ</t>
    </rPh>
    <rPh sb="2" eb="4">
      <t>カンリ</t>
    </rPh>
    <rPh sb="4" eb="6">
      <t>シセツ</t>
    </rPh>
    <rPh sb="6" eb="8">
      <t>セイビ</t>
    </rPh>
    <rPh sb="8" eb="10">
      <t>キキン</t>
    </rPh>
    <phoneticPr fontId="18"/>
  </si>
  <si>
    <t>都市施設等整備事業基金</t>
    <rPh sb="0" eb="2">
      <t>トシ</t>
    </rPh>
    <rPh sb="2" eb="4">
      <t>シセツ</t>
    </rPh>
    <rPh sb="4" eb="5">
      <t>トウ</t>
    </rPh>
    <rPh sb="5" eb="7">
      <t>セイビ</t>
    </rPh>
    <rPh sb="7" eb="9">
      <t>ジギョウ</t>
    </rPh>
    <rPh sb="9" eb="11">
      <t>キキン</t>
    </rPh>
    <phoneticPr fontId="18"/>
  </si>
  <si>
    <t>地域福祉基金</t>
    <rPh sb="0" eb="2">
      <t>チイキ</t>
    </rPh>
    <rPh sb="2" eb="4">
      <t>フクシ</t>
    </rPh>
    <rPh sb="4" eb="6">
      <t>キキン</t>
    </rPh>
    <phoneticPr fontId="18"/>
  </si>
  <si>
    <t>高山墓園管理基金</t>
    <rPh sb="0" eb="2">
      <t>タカヤマ</t>
    </rPh>
    <rPh sb="2" eb="4">
      <t>ボエン</t>
    </rPh>
    <rPh sb="4" eb="6">
      <t>カンリ</t>
    </rPh>
    <rPh sb="6" eb="8">
      <t>キキン</t>
    </rPh>
    <phoneticPr fontId="18"/>
  </si>
  <si>
    <t>田淵基金</t>
    <rPh sb="0" eb="2">
      <t>タブチ</t>
    </rPh>
    <rPh sb="2" eb="4">
      <t>キキン</t>
    </rPh>
    <phoneticPr fontId="18"/>
  </si>
  <si>
    <t>-</t>
    <phoneticPr fontId="2"/>
  </si>
  <si>
    <t>-</t>
    <phoneticPr fontId="2"/>
  </si>
  <si>
    <t>赤相農業共済組合</t>
  </si>
  <si>
    <t>安室ダム水道用水供給企業団</t>
  </si>
  <si>
    <t>兵庫県後期高齢者医療広域連合（一般会計）</t>
  </si>
  <si>
    <t>兵庫県後期高齢者医療広域連合（特別会計）</t>
  </si>
  <si>
    <t>赤穂市文化とみどり財団</t>
  </si>
  <si>
    <t>赤穂駅周辺整備株式会社</t>
  </si>
  <si>
    <t>○</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</si>
  <si>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</si>
  <si>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</si>
  <si>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</si>
  <si>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</si>
  <si>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</si>
  <si>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</si>
  <si>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</si>
  <si>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</si>
  <si>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</si>
  <si>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</si>
  <si>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</si>
  <si>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</si>
  <si>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類似団体と比較すると、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
</t>
    <rPh sb="87" eb="88">
      <t>カ</t>
    </rPh>
    <rPh sb="95" eb="98">
      <t>チホウサイ</t>
    </rPh>
    <rPh sb="99" eb="101">
      <t>カツヨウ</t>
    </rPh>
    <phoneticPr fontId="5"/>
  </si>
  <si>
    <t>将来負担比率については、類似団体平均よりも高い水準にあるが、昨年度と比較して、第三セクター等改革推進債を繰上償還したことなどから地方債残高が減少し、また、市民病院の第二期基本構想事業の完了に伴う企業債の新規発行が減少したことなどから、公営企業債等繰入見込額が減少したことにより比率が減少した。
実質公債費比率については、市民病院の第二期基本構想事業による医療機器整備に係る公営企業債の元金償還の開始などにより増加に転じた。</t>
    <rPh sb="0" eb="2">
      <t>ショウライ</t>
    </rPh>
    <rPh sb="2" eb="4">
      <t>フタン</t>
    </rPh>
    <rPh sb="4" eb="6">
      <t>ヒリツ</t>
    </rPh>
    <rPh sb="12" eb="14">
      <t>ルイジ</t>
    </rPh>
    <rPh sb="14" eb="16">
      <t>ダンタイ</t>
    </rPh>
    <rPh sb="16" eb="18">
      <t>ヘイキン</t>
    </rPh>
    <rPh sb="21" eb="22">
      <t>タカ</t>
    </rPh>
    <rPh sb="23" eb="25">
      <t>スイジュン</t>
    </rPh>
    <rPh sb="30" eb="33">
      <t>サクネンド</t>
    </rPh>
    <rPh sb="34" eb="36">
      <t>ヒカク</t>
    </rPh>
    <rPh sb="39" eb="41">
      <t>ダイサン</t>
    </rPh>
    <rPh sb="45" eb="46">
      <t>トウ</t>
    </rPh>
    <rPh sb="46" eb="48">
      <t>カイカク</t>
    </rPh>
    <rPh sb="48" eb="50">
      <t>スイシン</t>
    </rPh>
    <rPh sb="50" eb="51">
      <t>サイ</t>
    </rPh>
    <rPh sb="52" eb="54">
      <t>クリアゲ</t>
    </rPh>
    <rPh sb="54" eb="56">
      <t>ショウカン</t>
    </rPh>
    <rPh sb="64" eb="69">
      <t>チホウサイザンダカ</t>
    </rPh>
    <rPh sb="70" eb="72">
      <t>ゲンショウ</t>
    </rPh>
    <rPh sb="77" eb="79">
      <t>シミン</t>
    </rPh>
    <rPh sb="79" eb="81">
      <t>ビョウイン</t>
    </rPh>
    <rPh sb="82" eb="84">
      <t>ダイニ</t>
    </rPh>
    <rPh sb="84" eb="85">
      <t>キ</t>
    </rPh>
    <rPh sb="85" eb="87">
      <t>キホン</t>
    </rPh>
    <rPh sb="87" eb="89">
      <t>コウソウ</t>
    </rPh>
    <rPh sb="89" eb="91">
      <t>ジギョウ</t>
    </rPh>
    <rPh sb="92" eb="94">
      <t>カンリョウ</t>
    </rPh>
    <rPh sb="95" eb="96">
      <t>トモナ</t>
    </rPh>
    <rPh sb="97" eb="99">
      <t>キギョウ</t>
    </rPh>
    <rPh sb="99" eb="100">
      <t>サイ</t>
    </rPh>
    <rPh sb="101" eb="103">
      <t>シンキ</t>
    </rPh>
    <rPh sb="103" eb="105">
      <t>ハッコウ</t>
    </rPh>
    <rPh sb="106" eb="108">
      <t>ゲンショウ</t>
    </rPh>
    <rPh sb="117" eb="119">
      <t>コウエイ</t>
    </rPh>
    <rPh sb="119" eb="121">
      <t>キギョウ</t>
    </rPh>
    <rPh sb="121" eb="122">
      <t>サイ</t>
    </rPh>
    <rPh sb="122" eb="123">
      <t>トウ</t>
    </rPh>
    <rPh sb="123" eb="125">
      <t>クリイレ</t>
    </rPh>
    <rPh sb="125" eb="127">
      <t>ミコミ</t>
    </rPh>
    <rPh sb="127" eb="128">
      <t>ガク</t>
    </rPh>
    <rPh sb="129" eb="131">
      <t>ゲンショウ</t>
    </rPh>
    <rPh sb="138" eb="140">
      <t>ヒリツ</t>
    </rPh>
    <rPh sb="141" eb="143">
      <t>ゲンショウ</t>
    </rPh>
    <rPh sb="147" eb="149">
      <t>ジッシツ</t>
    </rPh>
    <rPh sb="149" eb="152">
      <t>コウサイヒ</t>
    </rPh>
    <rPh sb="152" eb="154">
      <t>ヒリツ</t>
    </rPh>
    <rPh sb="160" eb="162">
      <t>シミン</t>
    </rPh>
    <rPh sb="162" eb="164">
      <t>ビョウイン</t>
    </rPh>
    <rPh sb="165" eb="167">
      <t>ダイニ</t>
    </rPh>
    <rPh sb="167" eb="168">
      <t>キ</t>
    </rPh>
    <rPh sb="168" eb="170">
      <t>キホン</t>
    </rPh>
    <rPh sb="170" eb="172">
      <t>コウソウ</t>
    </rPh>
    <rPh sb="172" eb="174">
      <t>ジギョウ</t>
    </rPh>
    <rPh sb="177" eb="179">
      <t>イリョウ</t>
    </rPh>
    <rPh sb="179" eb="181">
      <t>キキ</t>
    </rPh>
    <rPh sb="181" eb="183">
      <t>セイビ</t>
    </rPh>
    <rPh sb="184" eb="185">
      <t>カカ</t>
    </rPh>
    <rPh sb="186" eb="188">
      <t>コウエイ</t>
    </rPh>
    <rPh sb="188" eb="190">
      <t>キギョウ</t>
    </rPh>
    <rPh sb="190" eb="191">
      <t>サイ</t>
    </rPh>
    <rPh sb="192" eb="194">
      <t>ガンキン</t>
    </rPh>
    <rPh sb="194" eb="196">
      <t>ショウカン</t>
    </rPh>
    <rPh sb="197" eb="199">
      <t>カイシ</t>
    </rPh>
    <rPh sb="204" eb="206">
      <t>ゾウカ</t>
    </rPh>
    <rPh sb="207" eb="208">
      <t>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</si>
</sst>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8BB6-493F-BDEC-93D1CD4ADB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87674</c:v>
                </c:pt>
                <c:pt idx="1">
                  <c:v>114882</c:v>
                </c:pt>
                <c:pt idx="2">
                  <c:v>69694</c:v>
                </c:pt>
                <c:pt idx="3">
                  <c:v>63767</c:v>
                </c:pt>
                <c:pt idx="4">
                  <c:v>60577</c:v>
                </c:pt>
              </c:numCache>
            </c:numRef>
          </c:val>
          <c:smooth val="0"/>
          <c:extLst xmlns:c16r2="http://schemas.microsoft.com/office/drawing/2015/06/chart">
            <c:ext xmlns:c16="http://schemas.microsoft.com/office/drawing/2014/chart" uri="{C3380CC4-5D6E-409C-BE32-E72D297353CC}">
              <c16:uniqueId val="{00000001-8BB6-493F-BDEC-93D1CD4ADBA6}"/>
            </c:ext>
          </c:extLst>
        </c:ser>
        <c:dLbls>
          <c:showLegendKey val="0"/>
          <c:showVal val="0"/>
          <c:showCatName val="0"/>
          <c:showSerName val="0"/>
          <c:showPercent val="0"/>
          <c:showBubbleSize val="0"/>
        </c:dLbls>
        <c:marker val="1"/>
        <c:smooth val="0"/>
        <c:axId val="410074632"/>
        <c:axId val="410076592"/>
      </c:lineChart>
      <c:catAx>
        <c:axId val="410074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076592"/>
        <c:crosses val="autoZero"/>
        <c:auto val="1"/>
        <c:lblAlgn val="ctr"/>
        <c:lblOffset val="100"/>
        <c:tickLblSkip val="1"/>
        <c:tickMarkSkip val="1"/>
        <c:noMultiLvlLbl val="0"/>
      </c:catAx>
      <c:valAx>
        <c:axId val="410076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074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2.3199999999999998</c:v>
                </c:pt>
                <c:pt idx="1">
                  <c:v>3.21</c:v>
                </c:pt>
                <c:pt idx="2">
                  <c:v>0.94</c:v>
                </c:pt>
                <c:pt idx="3">
                  <c:v>1.1599999999999999</c:v>
                </c:pt>
                <c:pt idx="4">
                  <c:v>0.45</c:v>
                </c:pt>
              </c:numCache>
            </c:numRef>
          </c:val>
          <c:extLst xmlns:c16r2="http://schemas.microsoft.com/office/drawing/2015/06/chart">
            <c:ext xmlns:c16="http://schemas.microsoft.com/office/drawing/2014/chart" uri="{C3380CC4-5D6E-409C-BE32-E72D297353CC}">
              <c16:uniqueId val="{00000000-8E0C-42CC-9AEA-DBCE71F882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16.12</c:v>
                </c:pt>
                <c:pt idx="1">
                  <c:v>17.88</c:v>
                </c:pt>
                <c:pt idx="2">
                  <c:v>18.940000000000001</c:v>
                </c:pt>
                <c:pt idx="3">
                  <c:v>19.46</c:v>
                </c:pt>
                <c:pt idx="4">
                  <c:v>13.91</c:v>
                </c:pt>
              </c:numCache>
            </c:numRef>
          </c:val>
          <c:extLst xmlns:c16r2="http://schemas.microsoft.com/office/drawing/2015/06/chart">
            <c:ext xmlns:c16="http://schemas.microsoft.com/office/drawing/2014/chart" uri="{C3380CC4-5D6E-409C-BE32-E72D297353CC}">
              <c16:uniqueId val="{00000001-8E0C-42CC-9AEA-DBCE71F88238}"/>
            </c:ext>
          </c:extLst>
        </c:ser>
        <c:dLbls>
          <c:showLegendKey val="0"/>
          <c:showVal val="0"/>
          <c:showCatName val="0"/>
          <c:showSerName val="0"/>
          <c:showPercent val="0"/>
          <c:showBubbleSize val="0"/>
        </c:dLbls>
        <c:gapWidth val="250"/>
        <c:overlap val="100"/>
        <c:axId val="410074240"/>
        <c:axId val="41007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0.79</c:v>
                </c:pt>
                <c:pt idx="1">
                  <c:v>1.79</c:v>
                </c:pt>
                <c:pt idx="2">
                  <c:v>-2.86</c:v>
                </c:pt>
                <c:pt idx="3">
                  <c:v>0.25</c:v>
                </c:pt>
                <c:pt idx="4">
                  <c:v>-3.93</c:v>
                </c:pt>
              </c:numCache>
            </c:numRef>
          </c:val>
          <c:smooth val="0"/>
          <c:extLst xmlns:c16r2="http://schemas.microsoft.com/office/drawing/2015/06/chart">
            <c:ext xmlns:c16="http://schemas.microsoft.com/office/drawing/2014/chart" uri="{C3380CC4-5D6E-409C-BE32-E72D297353CC}">
              <c16:uniqueId val="{00000002-8E0C-42CC-9AEA-DBCE71F88238}"/>
            </c:ext>
          </c:extLst>
        </c:ser>
        <c:dLbls>
          <c:showLegendKey val="0"/>
          <c:showVal val="0"/>
          <c:showCatName val="0"/>
          <c:showSerName val="0"/>
          <c:showPercent val="0"/>
          <c:showBubbleSize val="0"/>
        </c:dLbls>
        <c:marker val="1"/>
        <c:smooth val="0"/>
        <c:axId val="410074240"/>
        <c:axId val="410075024"/>
      </c:lineChart>
      <c:catAx>
        <c:axId val="4100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075024"/>
        <c:crosses val="autoZero"/>
        <c:auto val="1"/>
        <c:lblAlgn val="ctr"/>
        <c:lblOffset val="100"/>
        <c:tickLblSkip val="1"/>
        <c:tickMarkSkip val="1"/>
        <c:noMultiLvlLbl val="0"/>
      </c:catAx>
      <c:valAx>
        <c:axId val="41007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0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7.35</c:v>
                </c:pt>
                <c:pt idx="8">
                  <c:v>#N/A</c:v>
                </c:pt>
                <c:pt idx="9">
                  <c:v>0</c:v>
                </c:pt>
              </c:numCache>
            </c:numRef>
          </c:val>
          <c:extLst xmlns:c16r2="http://schemas.microsoft.com/office/drawing/2015/06/chart">
            <c:ext xmlns:c16="http://schemas.microsoft.com/office/drawing/2014/chart" uri="{C3380CC4-5D6E-409C-BE32-E72D297353CC}">
              <c16:uniqueId val="{00000000-4B0D-4F70-8D08-D1D2A5D74B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0D-4F70-8D08-D1D2A5D74BF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0.11</c:v>
                </c:pt>
                <c:pt idx="4">
                  <c:v>#N/A</c:v>
                </c:pt>
                <c:pt idx="5">
                  <c:v>0.12</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2-4B0D-4F70-8D08-D1D2A5D74BF9}"/>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0.42</c:v>
                </c:pt>
                <c:pt idx="2">
                  <c:v>#N/A</c:v>
                </c:pt>
                <c:pt idx="3">
                  <c:v>0.37</c:v>
                </c:pt>
                <c:pt idx="4">
                  <c:v>#N/A</c:v>
                </c:pt>
                <c:pt idx="5">
                  <c:v>0.23</c:v>
                </c:pt>
                <c:pt idx="6">
                  <c:v>#N/A</c:v>
                </c:pt>
                <c:pt idx="7">
                  <c:v>0.42</c:v>
                </c:pt>
                <c:pt idx="8">
                  <c:v>#N/A</c:v>
                </c:pt>
                <c:pt idx="9">
                  <c:v>0.36</c:v>
                </c:pt>
              </c:numCache>
            </c:numRef>
          </c:val>
          <c:extLst xmlns:c16r2="http://schemas.microsoft.com/office/drawing/2015/06/chart">
            <c:ext xmlns:c16="http://schemas.microsoft.com/office/drawing/2014/chart" uri="{C3380CC4-5D6E-409C-BE32-E72D297353CC}">
              <c16:uniqueId val="{00000003-4B0D-4F70-8D08-D1D2A5D74BF9}"/>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2.3199999999999998</c:v>
                </c:pt>
                <c:pt idx="2">
                  <c:v>#N/A</c:v>
                </c:pt>
                <c:pt idx="3">
                  <c:v>3.2</c:v>
                </c:pt>
                <c:pt idx="4">
                  <c:v>#N/A</c:v>
                </c:pt>
                <c:pt idx="5">
                  <c:v>0.93</c:v>
                </c:pt>
                <c:pt idx="6">
                  <c:v>#N/A</c:v>
                </c:pt>
                <c:pt idx="7">
                  <c:v>1.1499999999999999</c:v>
                </c:pt>
                <c:pt idx="8">
                  <c:v>#N/A</c:v>
                </c:pt>
                <c:pt idx="9">
                  <c:v>0.45</c:v>
                </c:pt>
              </c:numCache>
            </c:numRef>
          </c:val>
          <c:extLst xmlns:c16r2="http://schemas.microsoft.com/office/drawing/2015/06/chart">
            <c:ext xmlns:c16="http://schemas.microsoft.com/office/drawing/2014/chart" uri="{C3380CC4-5D6E-409C-BE32-E72D297353CC}">
              <c16:uniqueId val="{00000004-4B0D-4F70-8D08-D1D2A5D74BF9}"/>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14.01</c:v>
                </c:pt>
                <c:pt idx="2">
                  <c:v>#N/A</c:v>
                </c:pt>
                <c:pt idx="3">
                  <c:v>10.68</c:v>
                </c:pt>
                <c:pt idx="4">
                  <c:v>#N/A</c:v>
                </c:pt>
                <c:pt idx="5">
                  <c:v>1.32</c:v>
                </c:pt>
                <c:pt idx="6">
                  <c:v>#N/A</c:v>
                </c:pt>
                <c:pt idx="7">
                  <c:v>6.4</c:v>
                </c:pt>
                <c:pt idx="8">
                  <c:v>#N/A</c:v>
                </c:pt>
                <c:pt idx="9">
                  <c:v>0.48</c:v>
                </c:pt>
              </c:numCache>
            </c:numRef>
          </c:val>
          <c:extLst xmlns:c16r2="http://schemas.microsoft.com/office/drawing/2015/06/chart">
            <c:ext xmlns:c16="http://schemas.microsoft.com/office/drawing/2014/chart" uri="{C3380CC4-5D6E-409C-BE32-E72D297353CC}">
              <c16:uniqueId val="{00000005-4B0D-4F70-8D08-D1D2A5D74BF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0.71</c:v>
                </c:pt>
              </c:numCache>
            </c:numRef>
          </c:val>
          <c:extLst xmlns:c16r2="http://schemas.microsoft.com/office/drawing/2015/06/chart">
            <c:ext xmlns:c16="http://schemas.microsoft.com/office/drawing/2014/chart" uri="{C3380CC4-5D6E-409C-BE32-E72D297353CC}">
              <c16:uniqueId val="{00000006-4B0D-4F70-8D08-D1D2A5D74B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0.19</c:v>
                </c:pt>
                <c:pt idx="2">
                  <c:v>#N/A</c:v>
                </c:pt>
                <c:pt idx="3">
                  <c:v>0.23</c:v>
                </c:pt>
                <c:pt idx="4">
                  <c:v>#N/A</c:v>
                </c:pt>
                <c:pt idx="5">
                  <c:v>0.98</c:v>
                </c:pt>
                <c:pt idx="6">
                  <c:v>#N/A</c:v>
                </c:pt>
                <c:pt idx="7">
                  <c:v>1.02</c:v>
                </c:pt>
                <c:pt idx="8">
                  <c:v>#N/A</c:v>
                </c:pt>
                <c:pt idx="9">
                  <c:v>0.93</c:v>
                </c:pt>
              </c:numCache>
            </c:numRef>
          </c:val>
          <c:extLst xmlns:c16r2="http://schemas.microsoft.com/office/drawing/2015/06/chart">
            <c:ext xmlns:c16="http://schemas.microsoft.com/office/drawing/2014/chart" uri="{C3380CC4-5D6E-409C-BE32-E72D297353CC}">
              <c16:uniqueId val="{00000007-4B0D-4F70-8D08-D1D2A5D74BF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0.06</c:v>
                </c:pt>
                <c:pt idx="2">
                  <c:v>#N/A</c:v>
                </c:pt>
                <c:pt idx="3">
                  <c:v>0.05</c:v>
                </c:pt>
                <c:pt idx="4">
                  <c:v>#N/A</c:v>
                </c:pt>
                <c:pt idx="5">
                  <c:v>0.6</c:v>
                </c:pt>
                <c:pt idx="6">
                  <c:v>#N/A</c:v>
                </c:pt>
                <c:pt idx="7">
                  <c:v>2.37</c:v>
                </c:pt>
                <c:pt idx="8">
                  <c:v>#N/A</c:v>
                </c:pt>
                <c:pt idx="9">
                  <c:v>1.43</c:v>
                </c:pt>
              </c:numCache>
            </c:numRef>
          </c:val>
          <c:extLst xmlns:c16r2="http://schemas.microsoft.com/office/drawing/2015/06/chart">
            <c:ext xmlns:c16="http://schemas.microsoft.com/office/drawing/2014/chart" uri="{C3380CC4-5D6E-409C-BE32-E72D297353CC}">
              <c16:uniqueId val="{00000008-4B0D-4F70-8D08-D1D2A5D74B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5.33</c:v>
                </c:pt>
                <c:pt idx="2">
                  <c:v>#N/A</c:v>
                </c:pt>
                <c:pt idx="3">
                  <c:v>5.09</c:v>
                </c:pt>
                <c:pt idx="4">
                  <c:v>#N/A</c:v>
                </c:pt>
                <c:pt idx="5">
                  <c:v>4.46</c:v>
                </c:pt>
                <c:pt idx="6">
                  <c:v>#N/A</c:v>
                </c:pt>
                <c:pt idx="7">
                  <c:v>6.56</c:v>
                </c:pt>
                <c:pt idx="8">
                  <c:v>#N/A</c:v>
                </c:pt>
                <c:pt idx="9">
                  <c:v>7.71</c:v>
                </c:pt>
              </c:numCache>
            </c:numRef>
          </c:val>
          <c:extLst xmlns:c16r2="http://schemas.microsoft.com/office/drawing/2015/06/chart">
            <c:ext xmlns:c16="http://schemas.microsoft.com/office/drawing/2014/chart" uri="{C3380CC4-5D6E-409C-BE32-E72D297353CC}">
              <c16:uniqueId val="{00000009-4B0D-4F70-8D08-D1D2A5D74BF9}"/>
            </c:ext>
          </c:extLst>
        </c:ser>
        <c:dLbls>
          <c:showLegendKey val="0"/>
          <c:showVal val="0"/>
          <c:showCatName val="0"/>
          <c:showSerName val="0"/>
          <c:showPercent val="0"/>
          <c:showBubbleSize val="0"/>
        </c:dLbls>
        <c:gapWidth val="150"/>
        <c:overlap val="100"/>
        <c:axId val="410078552"/>
        <c:axId val="410078944"/>
      </c:barChart>
      <c:catAx>
        <c:axId val="41007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078944"/>
        <c:crosses val="autoZero"/>
        <c:auto val="1"/>
        <c:lblAlgn val="ctr"/>
        <c:lblOffset val="100"/>
        <c:tickLblSkip val="1"/>
        <c:tickMarkSkip val="1"/>
        <c:noMultiLvlLbl val="0"/>
      </c:catAx>
      <c:valAx>
        <c:axId val="41007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078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2999</c:v>
                </c:pt>
                <c:pt idx="5">
                  <c:v>2898</c:v>
                </c:pt>
                <c:pt idx="8">
                  <c:v>2884</c:v>
                </c:pt>
                <c:pt idx="11">
                  <c:v>2791</c:v>
                </c:pt>
                <c:pt idx="14">
                  <c:v>2771</c:v>
                </c:pt>
              </c:numCache>
            </c:numRef>
          </c:val>
          <c:extLst xmlns:c16r2="http://schemas.microsoft.com/office/drawing/2015/06/chart">
            <c:ext xmlns:c16="http://schemas.microsoft.com/office/drawing/2014/chart" uri="{C3380CC4-5D6E-409C-BE32-E72D297353CC}">
              <c16:uniqueId val="{00000000-B19C-4E1E-AEC7-1791AEF817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9C-4E1E-AEC7-1791AEF817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B19C-4E1E-AEC7-1791AEF817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27</c:v>
                </c:pt>
                <c:pt idx="6">
                  <c:v>27</c:v>
                </c:pt>
                <c:pt idx="9">
                  <c:v>26</c:v>
                </c:pt>
                <c:pt idx="12">
                  <c:v>23</c:v>
                </c:pt>
              </c:numCache>
            </c:numRef>
          </c:val>
          <c:extLst xmlns:c16r2="http://schemas.microsoft.com/office/drawing/2015/06/chart">
            <c:ext xmlns:c16="http://schemas.microsoft.com/office/drawing/2014/chart" uri="{C3380CC4-5D6E-409C-BE32-E72D297353CC}">
              <c16:uniqueId val="{00000003-B19C-4E1E-AEC7-1791AEF817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1302</c:v>
                </c:pt>
                <c:pt idx="3">
                  <c:v>1321</c:v>
                </c:pt>
                <c:pt idx="6">
                  <c:v>1359</c:v>
                </c:pt>
                <c:pt idx="9">
                  <c:v>1342</c:v>
                </c:pt>
                <c:pt idx="12">
                  <c:v>1415</c:v>
                </c:pt>
              </c:numCache>
            </c:numRef>
          </c:val>
          <c:extLst xmlns:c16r2="http://schemas.microsoft.com/office/drawing/2015/06/chart">
            <c:ext xmlns:c16="http://schemas.microsoft.com/office/drawing/2014/chart" uri="{C3380CC4-5D6E-409C-BE32-E72D297353CC}">
              <c16:uniqueId val="{00000004-B19C-4E1E-AEC7-1791AEF817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9C-4E1E-AEC7-1791AEF817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9C-4E1E-AEC7-1791AEF817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2628</c:v>
                </c:pt>
                <c:pt idx="3">
                  <c:v>2530</c:v>
                </c:pt>
                <c:pt idx="6">
                  <c:v>2412</c:v>
                </c:pt>
                <c:pt idx="9">
                  <c:v>2414</c:v>
                </c:pt>
                <c:pt idx="12">
                  <c:v>2519</c:v>
                </c:pt>
              </c:numCache>
            </c:numRef>
          </c:val>
          <c:extLst xmlns:c16r2="http://schemas.microsoft.com/office/drawing/2015/06/chart">
            <c:ext xmlns:c16="http://schemas.microsoft.com/office/drawing/2014/chart" uri="{C3380CC4-5D6E-409C-BE32-E72D297353CC}">
              <c16:uniqueId val="{00000007-B19C-4E1E-AEC7-1791AEF817DB}"/>
            </c:ext>
          </c:extLst>
        </c:ser>
        <c:dLbls>
          <c:showLegendKey val="0"/>
          <c:showVal val="0"/>
          <c:showCatName val="0"/>
          <c:showSerName val="0"/>
          <c:showPercent val="0"/>
          <c:showBubbleSize val="0"/>
        </c:dLbls>
        <c:gapWidth val="100"/>
        <c:overlap val="100"/>
        <c:axId val="410081296"/>
        <c:axId val="41008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958</c:v>
                </c:pt>
                <c:pt idx="2">
                  <c:v>#N/A</c:v>
                </c:pt>
                <c:pt idx="3">
                  <c:v>#N/A</c:v>
                </c:pt>
                <c:pt idx="4">
                  <c:v>981</c:v>
                </c:pt>
                <c:pt idx="5">
                  <c:v>#N/A</c:v>
                </c:pt>
                <c:pt idx="6">
                  <c:v>#N/A</c:v>
                </c:pt>
                <c:pt idx="7">
                  <c:v>915</c:v>
                </c:pt>
                <c:pt idx="8">
                  <c:v>#N/A</c:v>
                </c:pt>
                <c:pt idx="9">
                  <c:v>#N/A</c:v>
                </c:pt>
                <c:pt idx="10">
                  <c:v>992</c:v>
                </c:pt>
                <c:pt idx="11">
                  <c:v>#N/A</c:v>
                </c:pt>
                <c:pt idx="12">
                  <c:v>#N/A</c:v>
                </c:pt>
                <c:pt idx="13">
                  <c:v>1187</c:v>
                </c:pt>
                <c:pt idx="14">
                  <c:v>#N/A</c:v>
                </c:pt>
              </c:numCache>
            </c:numRef>
          </c:val>
          <c:smooth val="0"/>
          <c:extLst xmlns:c16r2="http://schemas.microsoft.com/office/drawing/2015/06/chart">
            <c:ext xmlns:c16="http://schemas.microsoft.com/office/drawing/2014/chart" uri="{C3380CC4-5D6E-409C-BE32-E72D297353CC}">
              <c16:uniqueId val="{00000008-B19C-4E1E-AEC7-1791AEF817DB}"/>
            </c:ext>
          </c:extLst>
        </c:ser>
        <c:dLbls>
          <c:showLegendKey val="0"/>
          <c:showVal val="0"/>
          <c:showCatName val="0"/>
          <c:showSerName val="0"/>
          <c:showPercent val="0"/>
          <c:showBubbleSize val="0"/>
        </c:dLbls>
        <c:marker val="1"/>
        <c:smooth val="0"/>
        <c:axId val="410081296"/>
        <c:axId val="410081688"/>
      </c:lineChart>
      <c:catAx>
        <c:axId val="41008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081688"/>
        <c:crosses val="autoZero"/>
        <c:auto val="1"/>
        <c:lblAlgn val="ctr"/>
        <c:lblOffset val="100"/>
        <c:tickLblSkip val="1"/>
        <c:tickMarkSkip val="1"/>
        <c:noMultiLvlLbl val="0"/>
      </c:catAx>
      <c:valAx>
        <c:axId val="41008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08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26063</c:v>
                </c:pt>
                <c:pt idx="5">
                  <c:v>26185</c:v>
                </c:pt>
                <c:pt idx="8">
                  <c:v>26591</c:v>
                </c:pt>
                <c:pt idx="11">
                  <c:v>26442</c:v>
                </c:pt>
                <c:pt idx="14">
                  <c:v>26196</c:v>
                </c:pt>
              </c:numCache>
            </c:numRef>
          </c:val>
          <c:extLst xmlns:c16r2="http://schemas.microsoft.com/office/drawing/2015/06/chart">
            <c:ext xmlns:c16="http://schemas.microsoft.com/office/drawing/2014/chart" uri="{C3380CC4-5D6E-409C-BE32-E72D297353CC}">
              <c16:uniqueId val="{00000000-74D0-4A0F-8CC5-07C9521A26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6477</c:v>
                </c:pt>
                <c:pt idx="5">
                  <c:v>6674</c:v>
                </c:pt>
                <c:pt idx="8">
                  <c:v>6735</c:v>
                </c:pt>
                <c:pt idx="11">
                  <c:v>7050</c:v>
                </c:pt>
                <c:pt idx="14">
                  <c:v>7409</c:v>
                </c:pt>
              </c:numCache>
            </c:numRef>
          </c:val>
          <c:extLst xmlns:c16r2="http://schemas.microsoft.com/office/drawing/2015/06/chart">
            <c:ext xmlns:c16="http://schemas.microsoft.com/office/drawing/2014/chart" uri="{C3380CC4-5D6E-409C-BE32-E72D297353CC}">
              <c16:uniqueId val="{00000001-74D0-4A0F-8CC5-07C9521A26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4165</c:v>
                </c:pt>
                <c:pt idx="5">
                  <c:v>4261</c:v>
                </c:pt>
                <c:pt idx="8">
                  <c:v>4447</c:v>
                </c:pt>
                <c:pt idx="11">
                  <c:v>4635</c:v>
                </c:pt>
                <c:pt idx="14">
                  <c:v>4072</c:v>
                </c:pt>
              </c:numCache>
            </c:numRef>
          </c:val>
          <c:extLst xmlns:c16r2="http://schemas.microsoft.com/office/drawing/2015/06/chart">
            <c:ext xmlns:c16="http://schemas.microsoft.com/office/drawing/2014/chart" uri="{C3380CC4-5D6E-409C-BE32-E72D297353CC}">
              <c16:uniqueId val="{00000002-74D0-4A0F-8CC5-07C9521A26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4D0-4A0F-8CC5-07C9521A26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4D0-4A0F-8CC5-07C9521A26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D0-4A0F-8CC5-07C9521A26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3209</c:v>
                </c:pt>
                <c:pt idx="3">
                  <c:v>3177</c:v>
                </c:pt>
                <c:pt idx="6">
                  <c:v>3175</c:v>
                </c:pt>
                <c:pt idx="9">
                  <c:v>3179</c:v>
                </c:pt>
                <c:pt idx="12">
                  <c:v>2982</c:v>
                </c:pt>
              </c:numCache>
            </c:numRef>
          </c:val>
          <c:extLst xmlns:c16r2="http://schemas.microsoft.com/office/drawing/2015/06/chart">
            <c:ext xmlns:c16="http://schemas.microsoft.com/office/drawing/2014/chart" uri="{C3380CC4-5D6E-409C-BE32-E72D297353CC}">
              <c16:uniqueId val="{00000006-74D0-4A0F-8CC5-07C9521A26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233</c:v>
                </c:pt>
                <c:pt idx="3">
                  <c:v>204</c:v>
                </c:pt>
                <c:pt idx="6">
                  <c:v>175</c:v>
                </c:pt>
                <c:pt idx="9">
                  <c:v>147</c:v>
                </c:pt>
                <c:pt idx="12">
                  <c:v>123</c:v>
                </c:pt>
              </c:numCache>
            </c:numRef>
          </c:val>
          <c:extLst xmlns:c16r2="http://schemas.microsoft.com/office/drawing/2015/06/chart">
            <c:ext xmlns:c16="http://schemas.microsoft.com/office/drawing/2014/chart" uri="{C3380CC4-5D6E-409C-BE32-E72D297353CC}">
              <c16:uniqueId val="{00000007-74D0-4A0F-8CC5-07C9521A26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18134</c:v>
                </c:pt>
                <c:pt idx="3">
                  <c:v>17735</c:v>
                </c:pt>
                <c:pt idx="6">
                  <c:v>17351</c:v>
                </c:pt>
                <c:pt idx="9">
                  <c:v>18315</c:v>
                </c:pt>
                <c:pt idx="12">
                  <c:v>17434</c:v>
                </c:pt>
              </c:numCache>
            </c:numRef>
          </c:val>
          <c:extLst xmlns:c16r2="http://schemas.microsoft.com/office/drawing/2015/06/chart">
            <c:ext xmlns:c16="http://schemas.microsoft.com/office/drawing/2014/chart" uri="{C3380CC4-5D6E-409C-BE32-E72D297353CC}">
              <c16:uniqueId val="{00000008-74D0-4A0F-8CC5-07C9521A26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3</c:v>
                </c:pt>
                <c:pt idx="6">
                  <c:v>1</c:v>
                </c:pt>
                <c:pt idx="9">
                  <c:v>2</c:v>
                </c:pt>
                <c:pt idx="12">
                  <c:v>5</c:v>
                </c:pt>
              </c:numCache>
            </c:numRef>
          </c:val>
          <c:extLst xmlns:c16r2="http://schemas.microsoft.com/office/drawing/2015/06/chart">
            <c:ext xmlns:c16="http://schemas.microsoft.com/office/drawing/2014/chart" uri="{C3380CC4-5D6E-409C-BE32-E72D297353CC}">
              <c16:uniqueId val="{00000009-74D0-4A0F-8CC5-07C9521A26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28202</c:v>
                </c:pt>
                <c:pt idx="3">
                  <c:v>30065</c:v>
                </c:pt>
                <c:pt idx="6">
                  <c:v>30274</c:v>
                </c:pt>
                <c:pt idx="9">
                  <c:v>30433</c:v>
                </c:pt>
                <c:pt idx="12">
                  <c:v>30183</c:v>
                </c:pt>
              </c:numCache>
            </c:numRef>
          </c:val>
          <c:extLst xmlns:c16r2="http://schemas.microsoft.com/office/drawing/2015/06/chart">
            <c:ext xmlns:c16="http://schemas.microsoft.com/office/drawing/2014/chart" uri="{C3380CC4-5D6E-409C-BE32-E72D297353CC}">
              <c16:uniqueId val="{0000000A-74D0-4A0F-8CC5-07C9521A26DC}"/>
            </c:ext>
          </c:extLst>
        </c:ser>
        <c:dLbls>
          <c:showLegendKey val="0"/>
          <c:showVal val="0"/>
          <c:showCatName val="0"/>
          <c:showSerName val="0"/>
          <c:showPercent val="0"/>
          <c:showBubbleSize val="0"/>
        </c:dLbls>
        <c:gapWidth val="100"/>
        <c:overlap val="100"/>
        <c:axId val="410082472"/>
        <c:axId val="41008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13077</c:v>
                </c:pt>
                <c:pt idx="2">
                  <c:v>#N/A</c:v>
                </c:pt>
                <c:pt idx="3">
                  <c:v>#N/A</c:v>
                </c:pt>
                <c:pt idx="4">
                  <c:v>14064</c:v>
                </c:pt>
                <c:pt idx="5">
                  <c:v>#N/A</c:v>
                </c:pt>
                <c:pt idx="6">
                  <c:v>#N/A</c:v>
                </c:pt>
                <c:pt idx="7">
                  <c:v>13202</c:v>
                </c:pt>
                <c:pt idx="8">
                  <c:v>#N/A</c:v>
                </c:pt>
                <c:pt idx="9">
                  <c:v>#N/A</c:v>
                </c:pt>
                <c:pt idx="10">
                  <c:v>13949</c:v>
                </c:pt>
                <c:pt idx="11">
                  <c:v>#N/A</c:v>
                </c:pt>
                <c:pt idx="12">
                  <c:v>#N/A</c:v>
                </c:pt>
                <c:pt idx="13">
                  <c:v>13050</c:v>
                </c:pt>
                <c:pt idx="14">
                  <c:v>#N/A</c:v>
                </c:pt>
              </c:numCache>
            </c:numRef>
          </c:val>
          <c:smooth val="0"/>
          <c:extLst xmlns:c16r2="http://schemas.microsoft.com/office/drawing/2015/06/chart">
            <c:ext xmlns:c16="http://schemas.microsoft.com/office/drawing/2014/chart" uri="{C3380CC4-5D6E-409C-BE32-E72D297353CC}">
              <c16:uniqueId val="{0000000B-74D0-4A0F-8CC5-07C9521A26DC}"/>
            </c:ext>
          </c:extLst>
        </c:ser>
        <c:dLbls>
          <c:showLegendKey val="0"/>
          <c:showVal val="0"/>
          <c:showCatName val="0"/>
          <c:showSerName val="0"/>
          <c:showPercent val="0"/>
          <c:showBubbleSize val="0"/>
        </c:dLbls>
        <c:marker val="1"/>
        <c:smooth val="0"/>
        <c:axId val="410082472"/>
        <c:axId val="410083648"/>
      </c:lineChart>
      <c:catAx>
        <c:axId val="41008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083648"/>
        <c:crosses val="autoZero"/>
        <c:auto val="1"/>
        <c:lblAlgn val="ctr"/>
        <c:lblOffset val="100"/>
        <c:tickLblSkip val="1"/>
        <c:tickMarkSkip val="1"/>
        <c:noMultiLvlLbl val="0"/>
      </c:catAx>
      <c:valAx>
        <c:axId val="41008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08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2341</c:v>
                </c:pt>
                <c:pt idx="1">
                  <c:v>2403</c:v>
                </c:pt>
                <c:pt idx="2">
                  <c:v>1713</c:v>
                </c:pt>
              </c:numCache>
            </c:numRef>
          </c:val>
          <c:extLst xmlns:c16r2="http://schemas.microsoft.com/office/drawing/2015/06/chart">
            <c:ext xmlns:c16="http://schemas.microsoft.com/office/drawing/2014/chart" uri="{C3380CC4-5D6E-409C-BE32-E72D297353CC}">
              <c16:uniqueId val="{00000000-C2D9-431D-8F1F-21E593FAE5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350</c:v>
                </c:pt>
                <c:pt idx="1">
                  <c:v>350</c:v>
                </c:pt>
                <c:pt idx="2">
                  <c:v>351</c:v>
                </c:pt>
              </c:numCache>
            </c:numRef>
          </c:val>
          <c:extLst xmlns:c16r2="http://schemas.microsoft.com/office/drawing/2015/06/chart">
            <c:ext xmlns:c16="http://schemas.microsoft.com/office/drawing/2014/chart" uri="{C3380CC4-5D6E-409C-BE32-E72D297353CC}">
              <c16:uniqueId val="{00000001-C2D9-431D-8F1F-21E593FAE5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1684</c:v>
                </c:pt>
                <c:pt idx="1">
                  <c:v>1668</c:v>
                </c:pt>
                <c:pt idx="2">
                  <c:v>1633</c:v>
                </c:pt>
              </c:numCache>
            </c:numRef>
          </c:val>
          <c:extLst xmlns:c16r2="http://schemas.microsoft.com/office/drawing/2015/06/chart">
            <c:ext xmlns:c16="http://schemas.microsoft.com/office/drawing/2014/chart" uri="{C3380CC4-5D6E-409C-BE32-E72D297353CC}">
              <c16:uniqueId val="{00000002-C2D9-431D-8F1F-21E593FAE5AC}"/>
            </c:ext>
          </c:extLst>
        </c:ser>
        <c:dLbls>
          <c:showLegendKey val="0"/>
          <c:showVal val="0"/>
          <c:showCatName val="0"/>
          <c:showSerName val="0"/>
          <c:showPercent val="0"/>
          <c:showBubbleSize val="0"/>
        </c:dLbls>
        <c:gapWidth val="120"/>
        <c:overlap val="100"/>
        <c:axId val="410086392"/>
        <c:axId val="410084824"/>
      </c:barChart>
      <c:catAx>
        <c:axId val="41008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084824"/>
        <c:crosses val="autoZero"/>
        <c:auto val="1"/>
        <c:lblAlgn val="ctr"/>
        <c:lblOffset val="100"/>
        <c:tickLblSkip val="1"/>
        <c:tickMarkSkip val="1"/>
        <c:noMultiLvlLbl val="0"/>
      </c:catAx>
      <c:valAx>
        <c:axId val="410084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086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8F1-4DC9-A83F-CDC1E232213F}"/>
                </c:ext>
                <c:ext xmlns:c15="http://schemas.microsoft.com/office/drawing/2012/chart" uri="{CE6537A1-D6FC-4f65-9D91-7224C49458BB}">
                  <c15:dlblFieldTable>
                    <c15:dlblFTEntry>
                      <c15:txfldGUID>{54FF3473-B0FE-4FCC-B459-DD6FECAF2033}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F1-4DC9-A83F-CDC1E232213F}"/>
                </c:ext>
                <c:ext xmlns:c15="http://schemas.microsoft.com/office/drawing/2012/chart" uri="{CE6537A1-D6FC-4f65-9D91-7224C49458BB}">
                  <c15:dlblFieldTable>
                    <c15:dlblFTEntry>
                      <c15:txfldGUID>{4B79657F-600C-4A06-A19C-0FDF5DE2E718}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8F1-4DC9-A83F-CDC1E232213F}"/>
                </c:ext>
                <c:ext xmlns:c15="http://schemas.microsoft.com/office/drawing/2012/chart" uri="{CE6537A1-D6FC-4f65-9D91-7224C49458BB}">
                  <c15:dlblFieldTable>
                    <c15:dlblFTEntry>
                      <c15:txfldGUID>{AD9F9AAE-1704-45D7-959E-A7494DFEC2DF}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8F1-4DC9-A83F-CDC1E232213F}"/>
                </c:ext>
                <c:ext xmlns:c15="http://schemas.microsoft.com/office/drawing/2012/chart" uri="{CE6537A1-D6FC-4f65-9D91-7224C49458BB}">
                  <c15:dlblFieldTable>
                    <c15:dlblFTEntry>
                      <c15:txfldGUID>{EE0F2020-2201-4246-B3DA-CEF114057EED}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8F1-4DC9-A83F-CDC1E232213F}"/>
                </c:ext>
                <c:ext xmlns:c15="http://schemas.microsoft.com/office/drawing/2012/chart" uri="{CE6537A1-D6FC-4f65-9D91-7224C49458BB}">
                  <c15:dlblFieldTable>
                    <c15:dlblFTEntry>
                      <c15:txfldGUID>{AEC75CD8-4C11-4058-85BB-7318577EBCD6}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8F1-4DC9-A83F-CDC1E232213F}"/>
                </c:ext>
                <c:ext xmlns:c15="http://schemas.microsoft.com/office/drawing/2012/chart" uri="{CE6537A1-D6FC-4f65-9D91-7224C49458BB}">
                  <c15:dlblFieldTable>
                    <c15:dlblFTEntry>
                      <c15:txfldGUID>{D3358A0E-13BA-40E5-9247-916B847DE7DE}</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785533538569784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8F1-4DC9-A83F-CDC1E232213F}"/>
                </c:ext>
                <c:ext xmlns:c15="http://schemas.microsoft.com/office/drawing/2012/chart" uri="{CE6537A1-D6FC-4f65-9D91-7224C49458BB}">
                  <c15:layout/>
                  <c15:dlblFieldTable>
                    <c15:dlblFTEntry>
                      <c15:txfldGUID>{BEFB4E7F-01CD-442C-A042-6C10034B5147}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8F1-4DC9-A83F-CDC1E232213F}"/>
                </c:ext>
                <c:ext xmlns:c15="http://schemas.microsoft.com/office/drawing/2012/chart" uri="{CE6537A1-D6FC-4f65-9D91-7224C49458BB}">
                  <c15:layout/>
                  <c15:dlblFieldTable>
                    <c15:dlblFTEntry>
                      <c15:txfldGUID>{C91A28FD-9DC2-452B-80BC-22BDFA410512}</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2.643506555344675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8F1-4DC9-A83F-CDC1E232213F}"/>
                </c:ext>
                <c:ext xmlns:c15="http://schemas.microsoft.com/office/drawing/2012/chart" uri="{CE6537A1-D6FC-4f65-9D91-7224C49458BB}">
                  <c15:layout/>
                  <c15:dlblFieldTable>
                    <c15:dlblFTEntry>
                      <c15:txfldGUID>{9CEEA90F-2795-49A7-931D-60F8BE9FF8F2}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79.099999999999994</c:v>
                </c:pt>
                <c:pt idx="24">
                  <c:v>77.3</c:v>
                </c:pt>
                <c:pt idx="32">
                  <c:v>79.599999999999994</c:v>
                </c:pt>
              </c:numCache>
            </c:numRef>
          </c:xVal>
          <c:yVal>
            <c:numRef>
              <c:f>公会計指標分析・財政指標組合せ分析表!$BP$51:$DC$51</c:f>
              <c:numCache>
                <c:formatCode>#,##0.0;"▲ "#,##0.0</c:formatCode>
                <c:ptCount val="40"/>
                <c:pt idx="16">
                  <c:v>129.9</c:v>
                </c:pt>
                <c:pt idx="24">
                  <c:v>136.4</c:v>
                </c:pt>
                <c:pt idx="32">
                  <c:v>128.30000000000001</c:v>
                </c:pt>
              </c:numCache>
            </c:numRef>
          </c:yVal>
          <c:smooth val="0"/>
          <c:extLst xmlns:c16r2="http://schemas.microsoft.com/office/drawing/2015/06/chart">
            <c:ext xmlns:c16="http://schemas.microsoft.com/office/drawing/2014/chart" uri="{C3380CC4-5D6E-409C-BE32-E72D297353CC}">
              <c16:uniqueId val="{00000009-48F1-4DC9-A83F-CDC1E23221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8F1-4DC9-A83F-CDC1E232213F}"/>
                </c:ext>
                <c:ext xmlns:c15="http://schemas.microsoft.com/office/drawing/2012/chart" uri="{CE6537A1-D6FC-4f65-9D91-7224C49458BB}">
                  <c15:dlblFieldTable>
                    <c15:dlblFTEntry>
                      <c15:txfldGUID>{71509B50-BDF4-4526-8BAC-D41B543CD25E}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8F1-4DC9-A83F-CDC1E232213F}"/>
                </c:ext>
                <c:ext xmlns:c15="http://schemas.microsoft.com/office/drawing/2012/chart" uri="{CE6537A1-D6FC-4f65-9D91-7224C49458BB}">
                  <c15:dlblFieldTable>
                    <c15:dlblFTEntry>
                      <c15:txfldGUID>{8E6E9704-5AD3-4C91-9BF6-E0E355F11DDC}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8F1-4DC9-A83F-CDC1E232213F}"/>
                </c:ext>
                <c:ext xmlns:c15="http://schemas.microsoft.com/office/drawing/2012/chart" uri="{CE6537A1-D6FC-4f65-9D91-7224C49458BB}">
                  <c15:dlblFieldTable>
                    <c15:dlblFTEntry>
                      <c15:txfldGUID>{4E876507-D191-46C1-A7F8-DCDED3413AA2}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8F1-4DC9-A83F-CDC1E232213F}"/>
                </c:ext>
                <c:ext xmlns:c15="http://schemas.microsoft.com/office/drawing/2012/chart" uri="{CE6537A1-D6FC-4f65-9D91-7224C49458BB}">
                  <c15:dlblFieldTable>
                    <c15:dlblFTEntry>
                      <c15:txfldGUID>{079DC08B-2A46-48CA-A251-2F03925A41A5}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8F1-4DC9-A83F-CDC1E232213F}"/>
                </c:ext>
                <c:ext xmlns:c15="http://schemas.microsoft.com/office/drawing/2012/chart" uri="{CE6537A1-D6FC-4f65-9D91-7224C49458BB}">
                  <c15:dlblFieldTable>
                    <c15:dlblFTEntry>
                      <c15:txfldGUID>{5CFE55EC-0DAC-4718-8E3D-676B21AB2F64}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8F1-4DC9-A83F-CDC1E232213F}"/>
                </c:ext>
                <c:ext xmlns:c15="http://schemas.microsoft.com/office/drawing/2012/chart" uri="{CE6537A1-D6FC-4f65-9D91-7224C49458BB}">
                  <c15:dlblFieldTable>
                    <c15:dlblFTEntry>
                      <c15:txfldGUID>{4BE5F2DD-9DF6-4A6E-8F12-7843EE5F8E1C}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8F1-4DC9-A83F-CDC1E232213F}"/>
                </c:ext>
                <c:ext xmlns:c15="http://schemas.microsoft.com/office/drawing/2012/chart" uri="{CE6537A1-D6FC-4f65-9D91-7224C49458BB}">
                  <c15:layout/>
                  <c15:dlblFieldTable>
                    <c15:dlblFTEntry>
                      <c15:txfldGUID>{CE0ED4FA-911F-47F5-BB0E-5379025B04D9}</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30900094153265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8F1-4DC9-A83F-CDC1E232213F}"/>
                </c:ext>
                <c:ext xmlns:c15="http://schemas.microsoft.com/office/drawing/2012/chart" uri="{CE6537A1-D6FC-4f65-9D91-7224C49458BB}">
                  <c15:layout/>
                  <c15:dlblFieldTable>
                    <c15:dlblFTEntry>
                      <c15:txfldGUID>{6C6CE26C-37FE-4C5B-BF24-C72692B56B51}</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120039152381803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8F1-4DC9-A83F-CDC1E232213F}"/>
                </c:ext>
                <c:ext xmlns:c15="http://schemas.microsoft.com/office/drawing/2012/chart" uri="{CE6537A1-D6FC-4f65-9D91-7224C49458BB}">
                  <c15:layout/>
                  <c15:dlblFieldTable>
                    <c15:dlblFTEntry>
                      <c15:txfldGUID>{0797AABC-87E8-4786-98A0-049FC4C33810}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48F1-4DC9-A83F-CDC1E232213F}"/>
            </c:ext>
          </c:extLst>
        </c:ser>
        <c:dLbls>
          <c:showLegendKey val="0"/>
          <c:showVal val="1"/>
          <c:showCatName val="0"/>
          <c:showSerName val="0"/>
          <c:showPercent val="0"/>
          <c:showBubbleSize val="0"/>
        </c:dLbls>
        <c:axId val="410085216"/>
        <c:axId val="410084432"/>
      </c:scatterChart>
      <c:valAx>
        <c:axId val="410085216"/>
        <c:scaling>
          <c:orientation val="minMax"/>
          <c:max val="8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084432"/>
        <c:crosses val="autoZero"/>
        <c:crossBetween val="midCat"/>
      </c:valAx>
      <c:valAx>
        <c:axId val="410084432"/>
        <c:scaling>
          <c:orientation val="minMax"/>
          <c:max val="15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08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09-402B-AED7-5D7BBD2F039D}"/>
                </c:ext>
                <c:ext xmlns:c15="http://schemas.microsoft.com/office/drawing/2012/chart" uri="{CE6537A1-D6FC-4f65-9D91-7224C49458BB}">
                  <c15:layout/>
                  <c15:dlblFieldTable>
                    <c15:dlblFTEntry>
                      <c15:txfldGUID>{2A0B56E0-A896-432A-B528-F249FA68BE74}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09-402B-AED7-5D7BBD2F039D}"/>
                </c:ext>
                <c:ext xmlns:c15="http://schemas.microsoft.com/office/drawing/2012/chart" uri="{CE6537A1-D6FC-4f65-9D91-7224C49458BB}">
                  <c15:dlblFieldTable>
                    <c15:dlblFTEntry>
                      <c15:txfldGUID>{38CB5D6D-2EB6-4F8D-BDB3-A4CB7751A9D0}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09-402B-AED7-5D7BBD2F039D}"/>
                </c:ext>
                <c:ext xmlns:c15="http://schemas.microsoft.com/office/drawing/2012/chart" uri="{CE6537A1-D6FC-4f65-9D91-7224C49458BB}">
                  <c15:dlblFieldTable>
                    <c15:dlblFTEntry>
                      <c15:txfldGUID>{C61D6765-6EC4-4464-B711-F62211CBEE7C}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09-402B-AED7-5D7BBD2F039D}"/>
                </c:ext>
                <c:ext xmlns:c15="http://schemas.microsoft.com/office/drawing/2012/chart" uri="{CE6537A1-D6FC-4f65-9D91-7224C49458BB}">
                  <c15:dlblFieldTable>
                    <c15:dlblFTEntry>
                      <c15:txfldGUID>{8D946F21-616A-462E-B93E-A8BBCCBD53C3}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09-402B-AED7-5D7BBD2F039D}"/>
                </c:ext>
                <c:ext xmlns:c15="http://schemas.microsoft.com/office/drawing/2012/chart" uri="{CE6537A1-D6FC-4f65-9D91-7224C49458BB}">
                  <c15:dlblFieldTable>
                    <c15:dlblFTEntry>
                      <c15:txfldGUID>{5ABA04E7-AF1A-4959-8A7A-EC2CF189916E}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609-402B-AED7-5D7BBD2F039D}"/>
                </c:ext>
                <c:ext xmlns:c15="http://schemas.microsoft.com/office/drawing/2012/chart" uri="{CE6537A1-D6FC-4f65-9D91-7224C49458BB}">
                  <c15:layout/>
                  <c15:dlblFieldTable>
                    <c15:dlblFTEntry>
                      <c15:txfldGUID>{3E84443A-363A-4B81-A7F7-462B9AC57F4B}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609-402B-AED7-5D7BBD2F039D}"/>
                </c:ext>
                <c:ext xmlns:c15="http://schemas.microsoft.com/office/drawing/2012/chart" uri="{CE6537A1-D6FC-4f65-9D91-7224C49458BB}">
                  <c15:layout/>
                  <c15:dlblFieldTable>
                    <c15:dlblFTEntry>
                      <c15:txfldGUID>{394F2549-D3D8-4C18-A11F-2110B4E44558}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609-402B-AED7-5D7BBD2F039D}"/>
                </c:ext>
                <c:ext xmlns:c15="http://schemas.microsoft.com/office/drawing/2012/chart" uri="{CE6537A1-D6FC-4f65-9D91-7224C49458BB}">
                  <c15:layout/>
                  <c15:dlblFieldTable>
                    <c15:dlblFTEntry>
                      <c15:txfldGUID>{0C5C90DB-A015-42D8-AF7F-ABEACC01B066}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609-402B-AED7-5D7BBD2F039D}"/>
                </c:ext>
                <c:ext xmlns:c15="http://schemas.microsoft.com/office/drawing/2012/chart" uri="{CE6537A1-D6FC-4f65-9D91-7224C49458BB}">
                  <c15:layout/>
                  <c15:dlblFieldTable>
                    <c15:dlblFTEntry>
                      <c15:txfldGUID>{8DC02A8F-509D-4C96-A611-97B37EA23404}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9.6999999999999993</c:v>
                </c:pt>
                <c:pt idx="16">
                  <c:v>9.4</c:v>
                </c:pt>
                <c:pt idx="24">
                  <c:v>9.4</c:v>
                </c:pt>
                <c:pt idx="32">
                  <c:v>10.1</c:v>
                </c:pt>
              </c:numCache>
            </c:numRef>
          </c:xVal>
          <c:yVal>
            <c:numRef>
              <c:f>公会計指標分析・財政指標組合せ分析表!$BP$73:$DC$73</c:f>
              <c:numCache>
                <c:formatCode>#,##0.0;"▲ "#,##0.0</c:formatCode>
                <c:ptCount val="40"/>
                <c:pt idx="0">
                  <c:v>131.80000000000001</c:v>
                </c:pt>
                <c:pt idx="8">
                  <c:v>138.4</c:v>
                </c:pt>
                <c:pt idx="16">
                  <c:v>129.9</c:v>
                </c:pt>
                <c:pt idx="24">
                  <c:v>136.4</c:v>
                </c:pt>
                <c:pt idx="32">
                  <c:v>128.30000000000001</c:v>
                </c:pt>
              </c:numCache>
            </c:numRef>
          </c:yVal>
          <c:smooth val="0"/>
          <c:extLst xmlns:c16r2="http://schemas.microsoft.com/office/drawing/2015/06/chart">
            <c:ext xmlns:c16="http://schemas.microsoft.com/office/drawing/2014/chart" uri="{C3380CC4-5D6E-409C-BE32-E72D297353CC}">
              <c16:uniqueId val="{00000009-2609-402B-AED7-5D7BBD2F03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09-402B-AED7-5D7BBD2F039D}"/>
                </c:ext>
                <c:ext xmlns:c15="http://schemas.microsoft.com/office/drawing/2012/chart" uri="{CE6537A1-D6FC-4f65-9D91-7224C49458BB}">
                  <c15:layout/>
                  <c15:dlblFieldTable>
                    <c15:dlblFTEntry>
                      <c15:txfldGUID>{3E3B6A60-8A67-4DB0-AC6B-E2E2C50CFC2E}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609-402B-AED7-5D7BBD2F039D}"/>
                </c:ext>
                <c:ext xmlns:c15="http://schemas.microsoft.com/office/drawing/2012/chart" uri="{CE6537A1-D6FC-4f65-9D91-7224C49458BB}">
                  <c15:dlblFieldTable>
                    <c15:dlblFTEntry>
                      <c15:txfldGUID>{B7053FDC-B86E-4F2C-B850-7A179E8FBB99}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609-402B-AED7-5D7BBD2F039D}"/>
                </c:ext>
                <c:ext xmlns:c15="http://schemas.microsoft.com/office/drawing/2012/chart" uri="{CE6537A1-D6FC-4f65-9D91-7224C49458BB}">
                  <c15:dlblFieldTable>
                    <c15:dlblFTEntry>
                      <c15:txfldGUID>{E02F7FA3-2D82-4F0C-B8FC-BBD1D1529FEF}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609-402B-AED7-5D7BBD2F039D}"/>
                </c:ext>
                <c:ext xmlns:c15="http://schemas.microsoft.com/office/drawing/2012/chart" uri="{CE6537A1-D6FC-4f65-9D91-7224C49458BB}">
                  <c15:dlblFieldTable>
                    <c15:dlblFTEntry>
                      <c15:txfldGUID>{7F43850D-D2CC-4D3A-9D10-D70E74CF4BB3}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609-402B-AED7-5D7BBD2F039D}"/>
                </c:ext>
                <c:ext xmlns:c15="http://schemas.microsoft.com/office/drawing/2012/chart" uri="{CE6537A1-D6FC-4f65-9D91-7224C49458BB}">
                  <c15:dlblFieldTable>
                    <c15:dlblFTEntry>
                      <c15:txfldGUID>{0D310516-5C9C-40BB-B13B-DDAE5A8B8F66}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609-402B-AED7-5D7BBD2F039D}"/>
                </c:ext>
                <c:ext xmlns:c15="http://schemas.microsoft.com/office/drawing/2012/chart" uri="{CE6537A1-D6FC-4f65-9D91-7224C49458BB}">
                  <c15:layout/>
                  <c15:dlblFieldTable>
                    <c15:dlblFTEntry>
                      <c15:txfldGUID>{DEB231B3-3430-4E75-869D-C9CE5524B391}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609-402B-AED7-5D7BBD2F039D}"/>
                </c:ext>
                <c:ext xmlns:c15="http://schemas.microsoft.com/office/drawing/2012/chart" uri="{CE6537A1-D6FC-4f65-9D91-7224C49458BB}">
                  <c15:layout/>
                  <c15:dlblFieldTable>
                    <c15:dlblFTEntry>
                      <c15:txfldGUID>{D71D3A31-45CB-4FA2-BF8D-60D3BDD4DADC}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609-402B-AED7-5D7BBD2F039D}"/>
                </c:ext>
                <c:ext xmlns:c15="http://schemas.microsoft.com/office/drawing/2012/chart" uri="{CE6537A1-D6FC-4f65-9D91-7224C49458BB}">
                  <c15:layout/>
                  <c15:dlblFieldTable>
                    <c15:dlblFTEntry>
                      <c15:txfldGUID>{1840E4D1-BD0D-4E1E-82DA-BF104A78CD3A}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609-402B-AED7-5D7BBD2F039D}"/>
                </c:ext>
                <c:ext xmlns:c15="http://schemas.microsoft.com/office/drawing/2012/chart" uri="{CE6537A1-D6FC-4f65-9D91-7224C49458BB}">
                  <c15:layout/>
                  <c15:dlblFieldTable>
                    <c15:dlblFTEntry>
                      <c15:txfldGUID>{0BDA409E-B981-47BB-8378-0123A75FA9F6}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44.4</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2609-402B-AED7-5D7BBD2F039D}"/>
            </c:ext>
          </c:extLst>
        </c:ser>
        <c:dLbls>
          <c:showLegendKey val="0"/>
          <c:showVal val="1"/>
          <c:showCatName val="0"/>
          <c:showSerName val="0"/>
          <c:showPercent val="0"/>
          <c:showBubbleSize val="0"/>
        </c:dLbls>
        <c:axId val="410085608"/>
        <c:axId val="410148304"/>
      </c:scatterChart>
      <c:valAx>
        <c:axId val="410085608"/>
        <c:scaling>
          <c:orientation val="minMax"/>
          <c:max val="10.2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148304"/>
        <c:crosses val="autoZero"/>
        <c:crossBetween val="midCat"/>
      </c:valAx>
      <c:valAx>
        <c:axId val="410148304"/>
        <c:scaling>
          <c:orientation val="minMax"/>
          <c:max val="15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085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と「公営企業債の元利償還金に対する繰入金」が大きな割合を占めている。元利償還金については、過去に実施した喫緊の行政課題に対応するための、起債を活用した投資的事業の増嵩にるものである。一方、公営企業債の元利償還金に対する繰入金については、病院第二期基本構想による医療機器整備に係る企業債の元金償還の開始などによって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取崩しなどにより充当可能財源等が減少したものの、第三セクター等改革推進債を繰上償還したことなどから地方債残高が減となった。また、病院第二期基本構想事業の完了に伴い、企業債の新規発行が減少したことなどから、公営企業債等繰入見込額が減少した。結果、将来負担額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財政調整基金を大きく取崩したことから基金全体として減少した。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都市施設等整備事業基金」や「健康管理施設整備基金」の取崩しを予定しており、基金全体としても減少傾向に転じ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都市施設等整備事業基金：都市計画事業及び産業振興事業の円滑、かつ適正な執行。</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健康管理施設整備基金：市民の健康の保持と増進及び疾病予防の促進等、健康づくりに資する施設の整備。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都市施設等整備事業基金：土地区画整理事業の推進に伴い、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健康管理施設整備基金：赤穂市民病院の経営安定化のため、令和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万円を積立てたものの、財源不足分のほか第三セクター等改革推進債の繰上償還のため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年代の人口増加に伴い整備された施設が多いため、高い比率である。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赤穂市公共施設等総合管理計画等に基づき、施設の統廃合、ダウンサイジング等によるストック量の最適化に加え、長寿命化の推進、予防保全など公共施設の適正管理に努める。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165191</xdr:rowOff>
    </xdr:from>
    <xdr:to>
      <xdr:col>23</xdr:col>
      <xdr:colOff>136525</xdr:colOff>
      <xdr:row>26</xdr:row>
      <xdr:rowOff>95341</xdr:rowOff>
    </xdr:to>
    <xdr:sp macro="" textlink="">
      <xdr:nvSpPr>
        <xdr:cNvPr id="81" name="楕円 80"/>
        <xdr:cNvSpPr/>
      </xdr:nvSpPr>
      <xdr:spPr>
        <a:xfrm>
          <a:off x="4711700" y="52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118218</xdr:rowOff>
    </xdr:from>
    <xdr:ext cx="405111" cy="259045"/>
    <xdr:sp macro="" textlink="">
      <xdr:nvSpPr>
        <xdr:cNvPr id="82" name="有形固定資産減価償却率該当値テキスト"/>
        <xdr:cNvSpPr txBox="1"/>
      </xdr:nvSpPr>
      <xdr:spPr>
        <a:xfrm>
          <a:off x="4813300" y="51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64679</xdr:rowOff>
    </xdr:from>
    <xdr:to>
      <xdr:col>19</xdr:col>
      <xdr:colOff>187325</xdr:colOff>
      <xdr:row>26</xdr:row>
      <xdr:rowOff>166279</xdr:rowOff>
    </xdr:to>
    <xdr:sp macro="" textlink="">
      <xdr:nvSpPr>
        <xdr:cNvPr id="83" name="楕円 82"/>
        <xdr:cNvSpPr/>
      </xdr:nvSpPr>
      <xdr:spPr>
        <a:xfrm>
          <a:off x="4000500" y="5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44541</xdr:rowOff>
    </xdr:from>
    <xdr:to>
      <xdr:col>23</xdr:col>
      <xdr:colOff>85725</xdr:colOff>
      <xdr:row>26</xdr:row>
      <xdr:rowOff>115479</xdr:rowOff>
    </xdr:to>
    <xdr:cxnSp macro="">
      <xdr:nvCxnSpPr>
        <xdr:cNvPr id="84" name="直線コネクタ 83"/>
        <xdr:cNvCxnSpPr/>
      </xdr:nvCxnSpPr>
      <xdr:spPr>
        <a:xfrm flipV="1">
          <a:off x="4051300" y="5273766"/>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9162</xdr:rowOff>
    </xdr:from>
    <xdr:to>
      <xdr:col>15</xdr:col>
      <xdr:colOff>187325</xdr:colOff>
      <xdr:row>26</xdr:row>
      <xdr:rowOff>110762</xdr:rowOff>
    </xdr:to>
    <xdr:sp macro="" textlink="">
      <xdr:nvSpPr>
        <xdr:cNvPr id="85" name="楕円 84"/>
        <xdr:cNvSpPr/>
      </xdr:nvSpPr>
      <xdr:spPr>
        <a:xfrm>
          <a:off x="3238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59962</xdr:rowOff>
    </xdr:from>
    <xdr:to>
      <xdr:col>19</xdr:col>
      <xdr:colOff>136525</xdr:colOff>
      <xdr:row>26</xdr:row>
      <xdr:rowOff>115479</xdr:rowOff>
    </xdr:to>
    <xdr:cxnSp macro="">
      <xdr:nvCxnSpPr>
        <xdr:cNvPr id="86" name="直線コネクタ 85"/>
        <xdr:cNvCxnSpPr/>
      </xdr:nvCxnSpPr>
      <xdr:spPr>
        <a:xfrm>
          <a:off x="3289300" y="528918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11356</xdr:rowOff>
    </xdr:from>
    <xdr:ext cx="405111" cy="259045"/>
    <xdr:sp macro="" textlink="">
      <xdr:nvSpPr>
        <xdr:cNvPr id="90" name="n_1mainValue有形固定資産減価償却率"/>
        <xdr:cNvSpPr txBox="1"/>
      </xdr:nvSpPr>
      <xdr:spPr>
        <a:xfrm>
          <a:off x="3836044" y="506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127289</xdr:rowOff>
    </xdr:from>
    <xdr:ext cx="405111" cy="259045"/>
    <xdr:sp macro="" textlink="">
      <xdr:nvSpPr>
        <xdr:cNvPr id="91" name="n_2mainValue有形固定資産減価償却率"/>
        <xdr:cNvSpPr txBox="1"/>
      </xdr:nvSpPr>
      <xdr:spPr>
        <a:xfrm>
          <a:off x="30867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市民病院の第二期基本構想事業の完了に伴う企業債の新規発行が減少したことなどにより、将来負担額が減少したため昨年度と比べてマイナスとなった。</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6"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152746</xdr:rowOff>
    </xdr:from>
    <xdr:to>
      <xdr:col>76</xdr:col>
      <xdr:colOff>73025</xdr:colOff>
      <xdr:row>32</xdr:row>
      <xdr:rowOff>82896</xdr:rowOff>
    </xdr:to>
    <xdr:sp macro="" textlink="">
      <xdr:nvSpPr>
        <xdr:cNvPr id="134" name="楕円 133"/>
        <xdr:cNvSpPr/>
      </xdr:nvSpPr>
      <xdr:spPr>
        <a:xfrm>
          <a:off x="14744700" y="62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131173</xdr:rowOff>
    </xdr:from>
    <xdr:ext cx="469744" cy="259045"/>
    <xdr:sp macro="" textlink="">
      <xdr:nvSpPr>
        <xdr:cNvPr id="135" name="債務償還比率該当値テキスト"/>
        <xdr:cNvSpPr txBox="1"/>
      </xdr:nvSpPr>
      <xdr:spPr>
        <a:xfrm>
          <a:off x="14846300" y="621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116692</xdr:rowOff>
    </xdr:from>
    <xdr:to>
      <xdr:col>72</xdr:col>
      <xdr:colOff>123825</xdr:colOff>
      <xdr:row>31</xdr:row>
      <xdr:rowOff>46842</xdr:rowOff>
    </xdr:to>
    <xdr:sp macro="" textlink="">
      <xdr:nvSpPr>
        <xdr:cNvPr id="136" name="楕円 135"/>
        <xdr:cNvSpPr/>
      </xdr:nvSpPr>
      <xdr:spPr>
        <a:xfrm>
          <a:off x="14033500" y="60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167492</xdr:rowOff>
    </xdr:from>
    <xdr:to>
      <xdr:col>76</xdr:col>
      <xdr:colOff>22225</xdr:colOff>
      <xdr:row>32</xdr:row>
      <xdr:rowOff>32096</xdr:rowOff>
    </xdr:to>
    <xdr:cxnSp macro="">
      <xdr:nvCxnSpPr>
        <xdr:cNvPr id="137" name="直線コネクタ 136"/>
        <xdr:cNvCxnSpPr/>
      </xdr:nvCxnSpPr>
      <xdr:spPr>
        <a:xfrm>
          <a:off x="14084300" y="6082517"/>
          <a:ext cx="711200" cy="2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63369</xdr:rowOff>
    </xdr:from>
    <xdr:ext cx="469744" cy="259045"/>
    <xdr:sp macro="" textlink="">
      <xdr:nvSpPr>
        <xdr:cNvPr id="139" name="n_1mainValue債務償還比率"/>
        <xdr:cNvSpPr txBox="1"/>
      </xdr:nvSpPr>
      <xdr:spPr>
        <a:xfrm>
          <a:off x="13836727" y="580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125004</xdr:rowOff>
    </xdr:from>
    <xdr:to>
      <xdr:col>24</xdr:col>
      <xdr:colOff>114300</xdr:colOff>
      <xdr:row>34</xdr:row>
      <xdr:rowOff>55154</xdr:rowOff>
    </xdr:to>
    <xdr:sp macro="" textlink="">
      <xdr:nvSpPr>
        <xdr:cNvPr id="72" name="楕円 71"/>
        <xdr:cNvSpPr/>
      </xdr:nvSpPr>
      <xdr:spPr>
        <a:xfrm>
          <a:off x="45847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39931</xdr:rowOff>
    </xdr:from>
    <xdr:ext cx="405111" cy="259045"/>
    <xdr:sp macro="" textlink="">
      <xdr:nvSpPr>
        <xdr:cNvPr id="73" name="【道路】&#10;有形固定資産減価償却率該当値テキスト"/>
        <xdr:cNvSpPr txBox="1"/>
      </xdr:nvSpPr>
      <xdr:spPr>
        <a:xfrm>
          <a:off x="4673600" y="5697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111942</xdr:rowOff>
    </xdr:from>
    <xdr:to>
      <xdr:col>20</xdr:col>
      <xdr:colOff>38100</xdr:colOff>
      <xdr:row>34</xdr:row>
      <xdr:rowOff>42092</xdr:rowOff>
    </xdr:to>
    <xdr:sp macro="" textlink="">
      <xdr:nvSpPr>
        <xdr:cNvPr id="74" name="楕円 73"/>
        <xdr:cNvSpPr/>
      </xdr:nvSpPr>
      <xdr:spPr>
        <a:xfrm>
          <a:off x="3746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162742</xdr:rowOff>
    </xdr:from>
    <xdr:to>
      <xdr:col>24</xdr:col>
      <xdr:colOff>63500</xdr:colOff>
      <xdr:row>34</xdr:row>
      <xdr:rowOff>4354</xdr:rowOff>
    </xdr:to>
    <xdr:cxnSp macro="">
      <xdr:nvCxnSpPr>
        <xdr:cNvPr id="75" name="直線コネクタ 74"/>
        <xdr:cNvCxnSpPr/>
      </xdr:nvCxnSpPr>
      <xdr:spPr>
        <a:xfrm>
          <a:off x="3797300" y="582059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54792</xdr:rowOff>
    </xdr:from>
    <xdr:to>
      <xdr:col>15</xdr:col>
      <xdr:colOff>101600</xdr:colOff>
      <xdr:row>33</xdr:row>
      <xdr:rowOff>156392</xdr:rowOff>
    </xdr:to>
    <xdr:sp macro="" textlink="">
      <xdr:nvSpPr>
        <xdr:cNvPr id="76" name="楕円 75"/>
        <xdr:cNvSpPr/>
      </xdr:nvSpPr>
      <xdr:spPr>
        <a:xfrm>
          <a:off x="2857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105592</xdr:rowOff>
    </xdr:from>
    <xdr:to>
      <xdr:col>19</xdr:col>
      <xdr:colOff>177800</xdr:colOff>
      <xdr:row>33</xdr:row>
      <xdr:rowOff>162742</xdr:rowOff>
    </xdr:to>
    <xdr:cxnSp macro="">
      <xdr:nvCxnSpPr>
        <xdr:cNvPr id="77" name="直線コネクタ 76"/>
        <xdr:cNvCxnSpPr/>
      </xdr:nvCxnSpPr>
      <xdr:spPr>
        <a:xfrm>
          <a:off x="2908300" y="57634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58619</xdr:rowOff>
    </xdr:from>
    <xdr:ext cx="405111" cy="259045"/>
    <xdr:sp macro="" textlink="">
      <xdr:nvSpPr>
        <xdr:cNvPr id="81" name="n_1mainValue【道路】&#10;有形固定資産減価償却率"/>
        <xdr:cNvSpPr txBox="1"/>
      </xdr:nvSpPr>
      <xdr:spPr>
        <a:xfrm>
          <a:off x="35820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1469</xdr:rowOff>
    </xdr:from>
    <xdr:ext cx="405111" cy="259045"/>
    <xdr:sp macro="" textlink="">
      <xdr:nvSpPr>
        <xdr:cNvPr id="82" name="n_2mainValue【道路】&#10;有形固定資産減価償却率"/>
        <xdr:cNvSpPr txBox="1"/>
      </xdr:nvSpPr>
      <xdr:spPr>
        <a:xfrm>
          <a:off x="2705744" y="548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165112</xdr:rowOff>
    </xdr:from>
    <xdr:to>
      <xdr:col>55</xdr:col>
      <xdr:colOff>50800</xdr:colOff>
      <xdr:row>40</xdr:row>
      <xdr:rowOff>95262</xdr:rowOff>
    </xdr:to>
    <xdr:sp macro="" textlink="">
      <xdr:nvSpPr>
        <xdr:cNvPr id="121" name="楕円 120"/>
        <xdr:cNvSpPr/>
      </xdr:nvSpPr>
      <xdr:spPr>
        <a:xfrm>
          <a:off x="10426700" y="6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143539</xdr:rowOff>
    </xdr:from>
    <xdr:ext cx="469744" cy="259045"/>
    <xdr:sp macro="" textlink="">
      <xdr:nvSpPr>
        <xdr:cNvPr id="122" name="【道路】&#10;一人当たり延長該当値テキスト"/>
        <xdr:cNvSpPr txBox="1"/>
      </xdr:nvSpPr>
      <xdr:spPr>
        <a:xfrm>
          <a:off x="10515600" y="683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169304</xdr:rowOff>
    </xdr:from>
    <xdr:to>
      <xdr:col>50</xdr:col>
      <xdr:colOff>165100</xdr:colOff>
      <xdr:row>40</xdr:row>
      <xdr:rowOff>99454</xdr:rowOff>
    </xdr:to>
    <xdr:sp macro="" textlink="">
      <xdr:nvSpPr>
        <xdr:cNvPr id="123" name="楕円 122"/>
        <xdr:cNvSpPr/>
      </xdr:nvSpPr>
      <xdr:spPr>
        <a:xfrm>
          <a:off x="9588500" y="68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44462</xdr:rowOff>
    </xdr:from>
    <xdr:to>
      <xdr:col>55</xdr:col>
      <xdr:colOff>0</xdr:colOff>
      <xdr:row>40</xdr:row>
      <xdr:rowOff>48654</xdr:rowOff>
    </xdr:to>
    <xdr:cxnSp macro="">
      <xdr:nvCxnSpPr>
        <xdr:cNvPr id="124" name="直線コネクタ 123"/>
        <xdr:cNvCxnSpPr/>
      </xdr:nvCxnSpPr>
      <xdr:spPr>
        <a:xfrm flipV="1">
          <a:off x="9639300" y="6902462"/>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2502</xdr:rowOff>
    </xdr:from>
    <xdr:to>
      <xdr:col>46</xdr:col>
      <xdr:colOff>38100</xdr:colOff>
      <xdr:row>40</xdr:row>
      <xdr:rowOff>104102</xdr:rowOff>
    </xdr:to>
    <xdr:sp macro="" textlink="">
      <xdr:nvSpPr>
        <xdr:cNvPr id="125" name="楕円 124"/>
        <xdr:cNvSpPr/>
      </xdr:nvSpPr>
      <xdr:spPr>
        <a:xfrm>
          <a:off x="8699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48654</xdr:rowOff>
    </xdr:from>
    <xdr:to>
      <xdr:col>50</xdr:col>
      <xdr:colOff>114300</xdr:colOff>
      <xdr:row>40</xdr:row>
      <xdr:rowOff>53302</xdr:rowOff>
    </xdr:to>
    <xdr:cxnSp macro="">
      <xdr:nvCxnSpPr>
        <xdr:cNvPr id="126" name="直線コネクタ 125"/>
        <xdr:cNvCxnSpPr/>
      </xdr:nvCxnSpPr>
      <xdr:spPr>
        <a:xfrm flipV="1">
          <a:off x="8750300" y="690665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90581</xdr:rowOff>
    </xdr:from>
    <xdr:ext cx="469744" cy="259045"/>
    <xdr:sp macro="" textlink="">
      <xdr:nvSpPr>
        <xdr:cNvPr id="130" name="n_1mainValue【道路】&#10;一人当たり延長"/>
        <xdr:cNvSpPr txBox="1"/>
      </xdr:nvSpPr>
      <xdr:spPr>
        <a:xfrm>
          <a:off x="9391727" y="6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95229</xdr:rowOff>
    </xdr:from>
    <xdr:ext cx="469744" cy="259045"/>
    <xdr:sp macro="" textlink="">
      <xdr:nvSpPr>
        <xdr:cNvPr id="131" name="n_2mainValue【道路】&#10;一人当たり延長"/>
        <xdr:cNvSpPr txBox="1"/>
      </xdr:nvSpPr>
      <xdr:spPr>
        <a:xfrm>
          <a:off x="85154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2"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21046</xdr:rowOff>
    </xdr:from>
    <xdr:to>
      <xdr:col>24</xdr:col>
      <xdr:colOff>114300</xdr:colOff>
      <xdr:row>57</xdr:row>
      <xdr:rowOff>122646</xdr:rowOff>
    </xdr:to>
    <xdr:sp macro="" textlink="">
      <xdr:nvSpPr>
        <xdr:cNvPr id="172" name="楕円 171"/>
        <xdr:cNvSpPr/>
      </xdr:nvSpPr>
      <xdr:spPr>
        <a:xfrm>
          <a:off x="4584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43923</xdr:rowOff>
    </xdr:from>
    <xdr:ext cx="405111" cy="259045"/>
    <xdr:sp macro="" textlink="">
      <xdr:nvSpPr>
        <xdr:cNvPr id="173" name="【橋りょう・トンネル】&#10;有形固定資産減価償却率該当値テキスト"/>
        <xdr:cNvSpPr txBox="1"/>
      </xdr:nvSpPr>
      <xdr:spPr>
        <a:xfrm>
          <a:off x="4673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34109</xdr:rowOff>
    </xdr:from>
    <xdr:to>
      <xdr:col>20</xdr:col>
      <xdr:colOff>38100</xdr:colOff>
      <xdr:row>57</xdr:row>
      <xdr:rowOff>135709</xdr:rowOff>
    </xdr:to>
    <xdr:sp macro="" textlink="">
      <xdr:nvSpPr>
        <xdr:cNvPr id="174" name="楕円 173"/>
        <xdr:cNvSpPr/>
      </xdr:nvSpPr>
      <xdr:spPr>
        <a:xfrm>
          <a:off x="3746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71846</xdr:rowOff>
    </xdr:from>
    <xdr:to>
      <xdr:col>24</xdr:col>
      <xdr:colOff>63500</xdr:colOff>
      <xdr:row>57</xdr:row>
      <xdr:rowOff>84909</xdr:rowOff>
    </xdr:to>
    <xdr:cxnSp macro="">
      <xdr:nvCxnSpPr>
        <xdr:cNvPr id="175" name="直線コネクタ 174"/>
        <xdr:cNvCxnSpPr/>
      </xdr:nvCxnSpPr>
      <xdr:spPr>
        <a:xfrm flipV="1">
          <a:off x="3797300" y="984449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76" name="楕円 175"/>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84909</xdr:rowOff>
    </xdr:from>
    <xdr:to>
      <xdr:col>19</xdr:col>
      <xdr:colOff>177800</xdr:colOff>
      <xdr:row>57</xdr:row>
      <xdr:rowOff>88174</xdr:rowOff>
    </xdr:to>
    <xdr:cxnSp macro="">
      <xdr:nvCxnSpPr>
        <xdr:cNvPr id="177" name="直線コネクタ 176"/>
        <xdr:cNvCxnSpPr/>
      </xdr:nvCxnSpPr>
      <xdr:spPr>
        <a:xfrm flipV="1">
          <a:off x="2908300" y="98575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78"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9"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152236</xdr:rowOff>
    </xdr:from>
    <xdr:ext cx="405111" cy="259045"/>
    <xdr:sp macro="" textlink="">
      <xdr:nvSpPr>
        <xdr:cNvPr id="181" name="n_1mainValue【橋りょう・トンネル】&#10;有形固定資産減価償却率"/>
        <xdr:cNvSpPr txBox="1"/>
      </xdr:nvSpPr>
      <xdr:spPr>
        <a:xfrm>
          <a:off x="35820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82" name="n_2mainValue【橋りょう・トンネル】&#10;有形固定資産減価償却率"/>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9425</xdr:rowOff>
    </xdr:from>
    <xdr:to>
      <xdr:col>55</xdr:col>
      <xdr:colOff>50800</xdr:colOff>
      <xdr:row>60</xdr:row>
      <xdr:rowOff>111025</xdr:rowOff>
    </xdr:to>
    <xdr:sp macro="" textlink="">
      <xdr:nvSpPr>
        <xdr:cNvPr id="221" name="楕円 220"/>
        <xdr:cNvSpPr/>
      </xdr:nvSpPr>
      <xdr:spPr>
        <a:xfrm>
          <a:off x="10426700" y="102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32302</xdr:rowOff>
    </xdr:from>
    <xdr:ext cx="599010" cy="259045"/>
    <xdr:sp macro="" textlink="">
      <xdr:nvSpPr>
        <xdr:cNvPr id="222" name="【橋りょう・トンネル】&#10;一人当たり有形固定資産（償却資産）額該当値テキスト"/>
        <xdr:cNvSpPr txBox="1"/>
      </xdr:nvSpPr>
      <xdr:spPr>
        <a:xfrm>
          <a:off x="10515600" y="1014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19984</xdr:rowOff>
    </xdr:from>
    <xdr:to>
      <xdr:col>50</xdr:col>
      <xdr:colOff>165100</xdr:colOff>
      <xdr:row>60</xdr:row>
      <xdr:rowOff>121584</xdr:rowOff>
    </xdr:to>
    <xdr:sp macro="" textlink="">
      <xdr:nvSpPr>
        <xdr:cNvPr id="223" name="楕円 222"/>
        <xdr:cNvSpPr/>
      </xdr:nvSpPr>
      <xdr:spPr>
        <a:xfrm>
          <a:off x="9588500" y="103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60225</xdr:rowOff>
    </xdr:from>
    <xdr:to>
      <xdr:col>55</xdr:col>
      <xdr:colOff>0</xdr:colOff>
      <xdr:row>60</xdr:row>
      <xdr:rowOff>70784</xdr:rowOff>
    </xdr:to>
    <xdr:cxnSp macro="">
      <xdr:nvCxnSpPr>
        <xdr:cNvPr id="224" name="直線コネクタ 223"/>
        <xdr:cNvCxnSpPr/>
      </xdr:nvCxnSpPr>
      <xdr:spPr>
        <a:xfrm flipV="1">
          <a:off x="9639300" y="10347225"/>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35120</xdr:rowOff>
    </xdr:from>
    <xdr:to>
      <xdr:col>46</xdr:col>
      <xdr:colOff>38100</xdr:colOff>
      <xdr:row>60</xdr:row>
      <xdr:rowOff>136720</xdr:rowOff>
    </xdr:to>
    <xdr:sp macro="" textlink="">
      <xdr:nvSpPr>
        <xdr:cNvPr id="225" name="楕円 224"/>
        <xdr:cNvSpPr/>
      </xdr:nvSpPr>
      <xdr:spPr>
        <a:xfrm>
          <a:off x="8699500" y="10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70784</xdr:rowOff>
    </xdr:from>
    <xdr:to>
      <xdr:col>50</xdr:col>
      <xdr:colOff>114300</xdr:colOff>
      <xdr:row>60</xdr:row>
      <xdr:rowOff>85920</xdr:rowOff>
    </xdr:to>
    <xdr:cxnSp macro="">
      <xdr:nvCxnSpPr>
        <xdr:cNvPr id="226" name="直線コネクタ 225"/>
        <xdr:cNvCxnSpPr/>
      </xdr:nvCxnSpPr>
      <xdr:spPr>
        <a:xfrm flipV="1">
          <a:off x="8750300" y="10357784"/>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138111</xdr:rowOff>
    </xdr:from>
    <xdr:ext cx="599010" cy="259045"/>
    <xdr:sp macro="" textlink="">
      <xdr:nvSpPr>
        <xdr:cNvPr id="230" name="n_1mainValue【橋りょう・トンネル】&#10;一人当たり有形固定資産（償却資産）額"/>
        <xdr:cNvSpPr txBox="1"/>
      </xdr:nvSpPr>
      <xdr:spPr>
        <a:xfrm>
          <a:off x="9327095" y="1008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153247</xdr:rowOff>
    </xdr:from>
    <xdr:ext cx="599010" cy="259045"/>
    <xdr:sp macro="" textlink="">
      <xdr:nvSpPr>
        <xdr:cNvPr id="231" name="n_2mainValue【橋りょう・トンネル】&#10;一人当たり有形固定資産（償却資産）額"/>
        <xdr:cNvSpPr txBox="1"/>
      </xdr:nvSpPr>
      <xdr:spPr>
        <a:xfrm>
          <a:off x="8450795" y="1009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99968</xdr:rowOff>
    </xdr:from>
    <xdr:to>
      <xdr:col>24</xdr:col>
      <xdr:colOff>114300</xdr:colOff>
      <xdr:row>81</xdr:row>
      <xdr:rowOff>30118</xdr:rowOff>
    </xdr:to>
    <xdr:sp macro="" textlink="">
      <xdr:nvSpPr>
        <xdr:cNvPr id="272" name="楕円 271"/>
        <xdr:cNvSpPr/>
      </xdr:nvSpPr>
      <xdr:spPr>
        <a:xfrm>
          <a:off x="45847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122845</xdr:rowOff>
    </xdr:from>
    <xdr:ext cx="405111" cy="259045"/>
    <xdr:sp macro="" textlink="">
      <xdr:nvSpPr>
        <xdr:cNvPr id="273" name="【公営住宅】&#10;有形固定資産減価償却率該当値テキスト"/>
        <xdr:cNvSpPr txBox="1"/>
      </xdr:nvSpPr>
      <xdr:spPr>
        <a:xfrm>
          <a:off x="4673600" y="1366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127726</xdr:rowOff>
    </xdr:from>
    <xdr:to>
      <xdr:col>20</xdr:col>
      <xdr:colOff>38100</xdr:colOff>
      <xdr:row>81</xdr:row>
      <xdr:rowOff>57876</xdr:rowOff>
    </xdr:to>
    <xdr:sp macro="" textlink="">
      <xdr:nvSpPr>
        <xdr:cNvPr id="274" name="楕円 273"/>
        <xdr:cNvSpPr/>
      </xdr:nvSpPr>
      <xdr:spPr>
        <a:xfrm>
          <a:off x="3746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150768</xdr:rowOff>
    </xdr:from>
    <xdr:to>
      <xdr:col>24</xdr:col>
      <xdr:colOff>63500</xdr:colOff>
      <xdr:row>81</xdr:row>
      <xdr:rowOff>7076</xdr:rowOff>
    </xdr:to>
    <xdr:cxnSp macro="">
      <xdr:nvCxnSpPr>
        <xdr:cNvPr id="275" name="直線コネクタ 274"/>
        <xdr:cNvCxnSpPr/>
      </xdr:nvCxnSpPr>
      <xdr:spPr>
        <a:xfrm flipV="1">
          <a:off x="3797300" y="138667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76" name="楕円 275"/>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7076</xdr:rowOff>
    </xdr:from>
    <xdr:to>
      <xdr:col>19</xdr:col>
      <xdr:colOff>177800</xdr:colOff>
      <xdr:row>81</xdr:row>
      <xdr:rowOff>33201</xdr:rowOff>
    </xdr:to>
    <xdr:cxnSp macro="">
      <xdr:nvCxnSpPr>
        <xdr:cNvPr id="277" name="直線コネクタ 276"/>
        <xdr:cNvCxnSpPr/>
      </xdr:nvCxnSpPr>
      <xdr:spPr>
        <a:xfrm flipV="1">
          <a:off x="2908300" y="138945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74403</xdr:rowOff>
    </xdr:from>
    <xdr:ext cx="405111" cy="259045"/>
    <xdr:sp macro="" textlink="">
      <xdr:nvSpPr>
        <xdr:cNvPr id="281" name="n_1mainValue【公営住宅】&#10;有形固定資産減価償却率"/>
        <xdr:cNvSpPr txBox="1"/>
      </xdr:nvSpPr>
      <xdr:spPr>
        <a:xfrm>
          <a:off x="3582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82" name="n_2main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1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71120</xdr:rowOff>
    </xdr:from>
    <xdr:to>
      <xdr:col>55</xdr:col>
      <xdr:colOff>50800</xdr:colOff>
      <xdr:row>85</xdr:row>
      <xdr:rowOff>1270</xdr:rowOff>
    </xdr:to>
    <xdr:sp macro="" textlink="">
      <xdr:nvSpPr>
        <xdr:cNvPr id="321" name="楕円 320"/>
        <xdr:cNvSpPr/>
      </xdr:nvSpPr>
      <xdr:spPr>
        <a:xfrm>
          <a:off x="10426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93997</xdr:rowOff>
    </xdr:from>
    <xdr:ext cx="469744" cy="259045"/>
    <xdr:sp macro="" textlink="">
      <xdr:nvSpPr>
        <xdr:cNvPr id="322" name="【公営住宅】&#10;一人当たり面積該当値テキスト"/>
        <xdr:cNvSpPr txBox="1"/>
      </xdr:nvSpPr>
      <xdr:spPr>
        <a:xfrm>
          <a:off x="10515600"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74549</xdr:rowOff>
    </xdr:from>
    <xdr:to>
      <xdr:col>50</xdr:col>
      <xdr:colOff>165100</xdr:colOff>
      <xdr:row>85</xdr:row>
      <xdr:rowOff>4699</xdr:rowOff>
    </xdr:to>
    <xdr:sp macro="" textlink="">
      <xdr:nvSpPr>
        <xdr:cNvPr id="323" name="楕円 322"/>
        <xdr:cNvSpPr/>
      </xdr:nvSpPr>
      <xdr:spPr>
        <a:xfrm>
          <a:off x="9588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125349</xdr:rowOff>
    </xdr:to>
    <xdr:cxnSp macro="">
      <xdr:nvCxnSpPr>
        <xdr:cNvPr id="324" name="直線コネクタ 323"/>
        <xdr:cNvCxnSpPr/>
      </xdr:nvCxnSpPr>
      <xdr:spPr>
        <a:xfrm flipV="1">
          <a:off x="9639300" y="1452372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77978</xdr:rowOff>
    </xdr:from>
    <xdr:to>
      <xdr:col>46</xdr:col>
      <xdr:colOff>38100</xdr:colOff>
      <xdr:row>85</xdr:row>
      <xdr:rowOff>8128</xdr:rowOff>
    </xdr:to>
    <xdr:sp macro="" textlink="">
      <xdr:nvSpPr>
        <xdr:cNvPr id="325" name="楕円 324"/>
        <xdr:cNvSpPr/>
      </xdr:nvSpPr>
      <xdr:spPr>
        <a:xfrm>
          <a:off x="8699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125349</xdr:rowOff>
    </xdr:from>
    <xdr:to>
      <xdr:col>50</xdr:col>
      <xdr:colOff>114300</xdr:colOff>
      <xdr:row>84</xdr:row>
      <xdr:rowOff>128778</xdr:rowOff>
    </xdr:to>
    <xdr:cxnSp macro="">
      <xdr:nvCxnSpPr>
        <xdr:cNvPr id="326" name="直線コネクタ 325"/>
        <xdr:cNvCxnSpPr/>
      </xdr:nvCxnSpPr>
      <xdr:spPr>
        <a:xfrm flipV="1">
          <a:off x="8750300" y="145271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27"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8"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21226</xdr:rowOff>
    </xdr:from>
    <xdr:ext cx="469744" cy="259045"/>
    <xdr:sp macro="" textlink="">
      <xdr:nvSpPr>
        <xdr:cNvPr id="330" name="n_1mainValue【公営住宅】&#10;一人当たり面積"/>
        <xdr:cNvSpPr txBox="1"/>
      </xdr:nvSpPr>
      <xdr:spPr>
        <a:xfrm>
          <a:off x="93917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24655</xdr:rowOff>
    </xdr:from>
    <xdr:ext cx="469744" cy="259045"/>
    <xdr:sp macro="" textlink="">
      <xdr:nvSpPr>
        <xdr:cNvPr id="331" name="n_2mainValue【公営住宅】&#10;一人当たり面積"/>
        <xdr:cNvSpPr txBox="1"/>
      </xdr:nvSpPr>
      <xdr:spPr>
        <a:xfrm>
          <a:off x="8515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3" name="テキスト ボックス 34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1" name="テキスト ボックス 35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105411</xdr:rowOff>
    </xdr:to>
    <xdr:cxnSp macro="">
      <xdr:nvCxnSpPr>
        <xdr:cNvPr id="355" name="直線コネクタ 354"/>
        <xdr:cNvCxnSpPr/>
      </xdr:nvCxnSpPr>
      <xdr:spPr>
        <a:xfrm flipV="1">
          <a:off x="4634865" y="173990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109238</xdr:rowOff>
    </xdr:from>
    <xdr:ext cx="340478" cy="259045"/>
    <xdr:sp macro="" textlink="">
      <xdr:nvSpPr>
        <xdr:cNvPr id="356" name="【港湾・漁港】&#10;有形固定資産減価償却率最小値テキスト"/>
        <xdr:cNvSpPr txBox="1"/>
      </xdr:nvSpPr>
      <xdr:spPr>
        <a:xfrm>
          <a:off x="4673600" y="1862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105411</xdr:rowOff>
    </xdr:from>
    <xdr:to>
      <xdr:col>24</xdr:col>
      <xdr:colOff>152400</xdr:colOff>
      <xdr:row>108</xdr:row>
      <xdr:rowOff>105411</xdr:rowOff>
    </xdr:to>
    <xdr:cxnSp macro="">
      <xdr:nvCxnSpPr>
        <xdr:cNvPr id="357" name="直線コネクタ 356"/>
        <xdr:cNvCxnSpPr/>
      </xdr:nvCxnSpPr>
      <xdr:spPr>
        <a:xfrm>
          <a:off x="4546600" y="1862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8"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9" name="直線コネクタ 35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170197</xdr:rowOff>
    </xdr:from>
    <xdr:ext cx="405111" cy="259045"/>
    <xdr:sp macro="" textlink="">
      <xdr:nvSpPr>
        <xdr:cNvPr id="360" name="【港湾・漁港】&#10;有形固定資産減価償却率平均値テキスト"/>
        <xdr:cNvSpPr txBox="1"/>
      </xdr:nvSpPr>
      <xdr:spPr>
        <a:xfrm>
          <a:off x="4673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61" name="フローチャート: 判断 360"/>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25400</xdr:rowOff>
    </xdr:from>
    <xdr:to>
      <xdr:col>20</xdr:col>
      <xdr:colOff>38100</xdr:colOff>
      <xdr:row>103</xdr:row>
      <xdr:rowOff>127000</xdr:rowOff>
    </xdr:to>
    <xdr:sp macro="" textlink="">
      <xdr:nvSpPr>
        <xdr:cNvPr id="362" name="フローチャート: 判断 361"/>
        <xdr:cNvSpPr/>
      </xdr:nvSpPr>
      <xdr:spPr>
        <a:xfrm>
          <a:off x="3746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39370</xdr:rowOff>
    </xdr:from>
    <xdr:to>
      <xdr:col>15</xdr:col>
      <xdr:colOff>101600</xdr:colOff>
      <xdr:row>102</xdr:row>
      <xdr:rowOff>140970</xdr:rowOff>
    </xdr:to>
    <xdr:sp macro="" textlink="">
      <xdr:nvSpPr>
        <xdr:cNvPr id="363" name="フローチャート: 判断 362"/>
        <xdr:cNvSpPr/>
      </xdr:nvSpPr>
      <xdr:spPr>
        <a:xfrm>
          <a:off x="2857500" y="1752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66039</xdr:rowOff>
    </xdr:from>
    <xdr:to>
      <xdr:col>10</xdr:col>
      <xdr:colOff>165100</xdr:colOff>
      <xdr:row>103</xdr:row>
      <xdr:rowOff>167639</xdr:rowOff>
    </xdr:to>
    <xdr:sp macro="" textlink="">
      <xdr:nvSpPr>
        <xdr:cNvPr id="364" name="フローチャート: 判断 363"/>
        <xdr:cNvSpPr/>
      </xdr:nvSpPr>
      <xdr:spPr>
        <a:xfrm>
          <a:off x="1968500" y="1772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54611</xdr:rowOff>
    </xdr:from>
    <xdr:to>
      <xdr:col>24</xdr:col>
      <xdr:colOff>114300</xdr:colOff>
      <xdr:row>108</xdr:row>
      <xdr:rowOff>156211</xdr:rowOff>
    </xdr:to>
    <xdr:sp macro="" textlink="">
      <xdr:nvSpPr>
        <xdr:cNvPr id="370" name="楕円 369"/>
        <xdr:cNvSpPr/>
      </xdr:nvSpPr>
      <xdr:spPr>
        <a:xfrm>
          <a:off x="4584700" y="185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140988</xdr:rowOff>
    </xdr:from>
    <xdr:ext cx="340478" cy="259045"/>
    <xdr:sp macro="" textlink="">
      <xdr:nvSpPr>
        <xdr:cNvPr id="371" name="【港湾・漁港】&#10;有形固定資産減価償却率該当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86361</xdr:rowOff>
    </xdr:from>
    <xdr:to>
      <xdr:col>20</xdr:col>
      <xdr:colOff>38100</xdr:colOff>
      <xdr:row>109</xdr:row>
      <xdr:rowOff>16511</xdr:rowOff>
    </xdr:to>
    <xdr:sp macro="" textlink="">
      <xdr:nvSpPr>
        <xdr:cNvPr id="372" name="楕円 371"/>
        <xdr:cNvSpPr/>
      </xdr:nvSpPr>
      <xdr:spPr>
        <a:xfrm>
          <a:off x="3746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105411</xdr:rowOff>
    </xdr:from>
    <xdr:to>
      <xdr:col>24</xdr:col>
      <xdr:colOff>63500</xdr:colOff>
      <xdr:row>108</xdr:row>
      <xdr:rowOff>137161</xdr:rowOff>
    </xdr:to>
    <xdr:cxnSp macro="">
      <xdr:nvCxnSpPr>
        <xdr:cNvPr id="373" name="直線コネクタ 372"/>
        <xdr:cNvCxnSpPr/>
      </xdr:nvCxnSpPr>
      <xdr:spPr>
        <a:xfrm flipV="1">
          <a:off x="3797300" y="1862201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74" name="楕円 373"/>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137161</xdr:rowOff>
    </xdr:from>
    <xdr:to>
      <xdr:col>19</xdr:col>
      <xdr:colOff>177800</xdr:colOff>
      <xdr:row>108</xdr:row>
      <xdr:rowOff>152400</xdr:rowOff>
    </xdr:to>
    <xdr:cxnSp macro="">
      <xdr:nvCxnSpPr>
        <xdr:cNvPr id="375" name="直線コネクタ 374"/>
        <xdr:cNvCxnSpPr/>
      </xdr:nvCxnSpPr>
      <xdr:spPr>
        <a:xfrm flipV="1">
          <a:off x="2908300" y="18653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143527</xdr:rowOff>
    </xdr:from>
    <xdr:ext cx="405111" cy="259045"/>
    <xdr:sp macro="" textlink="">
      <xdr:nvSpPr>
        <xdr:cNvPr id="376" name="n_1aveValue【港湾・漁港】&#10;有形固定資産減価償却率"/>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157497</xdr:rowOff>
    </xdr:from>
    <xdr:ext cx="405111" cy="259045"/>
    <xdr:sp macro="" textlink="">
      <xdr:nvSpPr>
        <xdr:cNvPr id="377" name="n_2aveValue【港湾・漁港】&#10;有形固定資産減価償却率"/>
        <xdr:cNvSpPr txBox="1"/>
      </xdr:nvSpPr>
      <xdr:spPr>
        <a:xfrm>
          <a:off x="2705744"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12716</xdr:rowOff>
    </xdr:from>
    <xdr:ext cx="405111" cy="259045"/>
    <xdr:sp macro="" textlink="">
      <xdr:nvSpPr>
        <xdr:cNvPr id="378" name="n_3aveValue【港湾・漁港】&#10;有形固定資産減価償却率"/>
        <xdr:cNvSpPr txBox="1"/>
      </xdr:nvSpPr>
      <xdr:spPr>
        <a:xfrm>
          <a:off x="1816744" y="1750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7638</xdr:rowOff>
    </xdr:from>
    <xdr:ext cx="340478" cy="259045"/>
    <xdr:sp macro="" textlink="">
      <xdr:nvSpPr>
        <xdr:cNvPr id="379" name="n_1mainValue【港湾・漁港】&#10;有形固定資産減価償却率"/>
        <xdr:cNvSpPr txBox="1"/>
      </xdr:nvSpPr>
      <xdr:spPr>
        <a:xfrm>
          <a:off x="3614361" y="18695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22877</xdr:rowOff>
    </xdr:from>
    <xdr:ext cx="340478" cy="259045"/>
    <xdr:sp macro="" textlink="">
      <xdr:nvSpPr>
        <xdr:cNvPr id="380" name="n_2mainValue【港湾・漁港】&#10;有形固定資産減価償却率"/>
        <xdr:cNvSpPr txBox="1"/>
      </xdr:nvSpPr>
      <xdr:spPr>
        <a:xfrm>
          <a:off x="2738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1" name="直線コネクタ 39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92" name="テキスト ボックス 39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3" name="直線コネクタ 39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94" name="テキスト ボックス 39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5" name="直線コネクタ 39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6" name="テキスト ボックス 39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7" name="直線コネクタ 39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8" name="テキスト ボックス 39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9" name="直線コネクタ 39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00" name="テキスト ボックス 39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1" name="直線コネクタ 40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02" name="テキスト ボックス 401"/>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4" name="テキスト ボックス 40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06" name="直線コネクタ 405"/>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07"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08" name="直線コネクタ 407"/>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09"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10" name="直線コネクタ 409"/>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11"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12" name="フローチャート: 判断 411"/>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13" name="フローチャート: 判断 412"/>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14" name="フローチャート: 判断 413"/>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15" name="フローチャート: 判断 414"/>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154277</xdr:rowOff>
    </xdr:from>
    <xdr:to>
      <xdr:col>55</xdr:col>
      <xdr:colOff>50800</xdr:colOff>
      <xdr:row>109</xdr:row>
      <xdr:rowOff>84427</xdr:rowOff>
    </xdr:to>
    <xdr:sp macro="" textlink="">
      <xdr:nvSpPr>
        <xdr:cNvPr id="421" name="楕円 420"/>
        <xdr:cNvSpPr/>
      </xdr:nvSpPr>
      <xdr:spPr>
        <a:xfrm>
          <a:off x="10426700" y="186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69204</xdr:rowOff>
    </xdr:from>
    <xdr:ext cx="469744" cy="259045"/>
    <xdr:sp macro="" textlink="">
      <xdr:nvSpPr>
        <xdr:cNvPr id="422" name="【港湾・漁港】&#10;一人当たり有形固定資産（償却資産）額該当値テキスト"/>
        <xdr:cNvSpPr txBox="1"/>
      </xdr:nvSpPr>
      <xdr:spPr>
        <a:xfrm>
          <a:off x="10515600" y="1858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155263</xdr:rowOff>
    </xdr:from>
    <xdr:to>
      <xdr:col>50</xdr:col>
      <xdr:colOff>165100</xdr:colOff>
      <xdr:row>109</xdr:row>
      <xdr:rowOff>85413</xdr:rowOff>
    </xdr:to>
    <xdr:sp macro="" textlink="">
      <xdr:nvSpPr>
        <xdr:cNvPr id="423" name="楕円 422"/>
        <xdr:cNvSpPr/>
      </xdr:nvSpPr>
      <xdr:spPr>
        <a:xfrm>
          <a:off x="9588500" y="186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33627</xdr:rowOff>
    </xdr:from>
    <xdr:to>
      <xdr:col>55</xdr:col>
      <xdr:colOff>0</xdr:colOff>
      <xdr:row>109</xdr:row>
      <xdr:rowOff>34613</xdr:rowOff>
    </xdr:to>
    <xdr:cxnSp macro="">
      <xdr:nvCxnSpPr>
        <xdr:cNvPr id="424" name="直線コネクタ 423"/>
        <xdr:cNvCxnSpPr/>
      </xdr:nvCxnSpPr>
      <xdr:spPr>
        <a:xfrm flipV="1">
          <a:off x="9639300" y="18721677"/>
          <a:ext cx="8382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155939</xdr:rowOff>
    </xdr:from>
    <xdr:to>
      <xdr:col>46</xdr:col>
      <xdr:colOff>38100</xdr:colOff>
      <xdr:row>109</xdr:row>
      <xdr:rowOff>86089</xdr:rowOff>
    </xdr:to>
    <xdr:sp macro="" textlink="">
      <xdr:nvSpPr>
        <xdr:cNvPr id="425" name="楕円 424"/>
        <xdr:cNvSpPr/>
      </xdr:nvSpPr>
      <xdr:spPr>
        <a:xfrm>
          <a:off x="8699500" y="186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34613</xdr:rowOff>
    </xdr:from>
    <xdr:to>
      <xdr:col>50</xdr:col>
      <xdr:colOff>114300</xdr:colOff>
      <xdr:row>109</xdr:row>
      <xdr:rowOff>35289</xdr:rowOff>
    </xdr:to>
    <xdr:cxnSp macro="">
      <xdr:nvCxnSpPr>
        <xdr:cNvPr id="426" name="直線コネクタ 425"/>
        <xdr:cNvCxnSpPr/>
      </xdr:nvCxnSpPr>
      <xdr:spPr>
        <a:xfrm flipV="1">
          <a:off x="8750300" y="1872266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27"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28"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29"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76540</xdr:rowOff>
    </xdr:from>
    <xdr:ext cx="378565" cy="259045"/>
    <xdr:sp macro="" textlink="">
      <xdr:nvSpPr>
        <xdr:cNvPr id="430" name="n_1mainValue【港湾・漁港】&#10;一人当たり有形固定資産（償却資産）額"/>
        <xdr:cNvSpPr txBox="1"/>
      </xdr:nvSpPr>
      <xdr:spPr>
        <a:xfrm>
          <a:off x="9437317" y="18764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77216</xdr:rowOff>
    </xdr:from>
    <xdr:ext cx="313932" cy="259045"/>
    <xdr:sp macro="" textlink="">
      <xdr:nvSpPr>
        <xdr:cNvPr id="431" name="n_2mainValue【港湾・漁港】&#10;一人当たり有形固定資産（償却資産）額"/>
        <xdr:cNvSpPr txBox="1"/>
      </xdr:nvSpPr>
      <xdr:spPr>
        <a:xfrm>
          <a:off x="8593333" y="1876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57" name="直線コネクタ 456"/>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58"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59" name="直線コネクタ 458"/>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1" name="直線コネクタ 4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62"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63" name="フローチャート: 判断 462"/>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64" name="フローチャート: 判断 463"/>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65" name="フローチャート: 判断 464"/>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66" name="フローチャート: 判断 465"/>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157661</xdr:rowOff>
    </xdr:from>
    <xdr:to>
      <xdr:col>85</xdr:col>
      <xdr:colOff>177800</xdr:colOff>
      <xdr:row>36</xdr:row>
      <xdr:rowOff>87811</xdr:rowOff>
    </xdr:to>
    <xdr:sp macro="" textlink="">
      <xdr:nvSpPr>
        <xdr:cNvPr id="472" name="楕円 471"/>
        <xdr:cNvSpPr/>
      </xdr:nvSpPr>
      <xdr:spPr>
        <a:xfrm>
          <a:off x="16268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9088</xdr:rowOff>
    </xdr:from>
    <xdr:ext cx="405111" cy="259045"/>
    <xdr:sp macro="" textlink="">
      <xdr:nvSpPr>
        <xdr:cNvPr id="473" name="【認定こども園・幼稚園・保育所】&#10;有形固定資産減価償却率該当値テキスト"/>
        <xdr:cNvSpPr txBox="1"/>
      </xdr:nvSpPr>
      <xdr:spPr>
        <a:xfrm>
          <a:off x="16357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474" name="楕円 473"/>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37011</xdr:rowOff>
    </xdr:from>
    <xdr:to>
      <xdr:col>85</xdr:col>
      <xdr:colOff>127000</xdr:colOff>
      <xdr:row>36</xdr:row>
      <xdr:rowOff>59872</xdr:rowOff>
    </xdr:to>
    <xdr:cxnSp macro="">
      <xdr:nvCxnSpPr>
        <xdr:cNvPr id="475" name="直線コネクタ 474"/>
        <xdr:cNvCxnSpPr/>
      </xdr:nvCxnSpPr>
      <xdr:spPr>
        <a:xfrm flipV="1">
          <a:off x="15481300" y="620921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35197</xdr:rowOff>
    </xdr:from>
    <xdr:to>
      <xdr:col>76</xdr:col>
      <xdr:colOff>165100</xdr:colOff>
      <xdr:row>36</xdr:row>
      <xdr:rowOff>136797</xdr:rowOff>
    </xdr:to>
    <xdr:sp macro="" textlink="">
      <xdr:nvSpPr>
        <xdr:cNvPr id="476" name="楕円 475"/>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85997</xdr:rowOff>
    </xdr:to>
    <xdr:cxnSp macro="">
      <xdr:nvCxnSpPr>
        <xdr:cNvPr id="477" name="直線コネクタ 476"/>
        <xdr:cNvCxnSpPr/>
      </xdr:nvCxnSpPr>
      <xdr:spPr>
        <a:xfrm flipV="1">
          <a:off x="14592300" y="62320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78"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79"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80"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481" name="n_1mainValue【認定こども園・幼稚園・保育所】&#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482" name="n_2mainValue【認定こども園・幼稚園・保育所】&#10;有形固定資産減価償却率"/>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3" name="直線コネクタ 4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4" name="テキスト ボックス 49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5" name="直線コネクタ 4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6" name="テキスト ボックス 49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7" name="直線コネクタ 4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8" name="テキスト ボックス 49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9" name="直線コネクタ 4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0" name="テキスト ボックス 49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1" name="直線コネクタ 5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2" name="テキスト ボックス 50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3" name="直線コネクタ 5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4" name="テキスト ボックス 50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6" name="テキスト ボックス 5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08" name="直線コネクタ 507"/>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0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10" name="直線コネクタ 50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11"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12" name="直線コネクタ 511"/>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513"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14" name="フローチャート: 判断 513"/>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15" name="フローチャート: 判断 514"/>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16" name="フローチャート: 判断 51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17" name="フローチャート: 判断 516"/>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92347</xdr:rowOff>
    </xdr:from>
    <xdr:to>
      <xdr:col>116</xdr:col>
      <xdr:colOff>114300</xdr:colOff>
      <xdr:row>38</xdr:row>
      <xdr:rowOff>22497</xdr:rowOff>
    </xdr:to>
    <xdr:sp macro="" textlink="">
      <xdr:nvSpPr>
        <xdr:cNvPr id="523" name="楕円 522"/>
        <xdr:cNvSpPr/>
      </xdr:nvSpPr>
      <xdr:spPr>
        <a:xfrm>
          <a:off x="22110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115224</xdr:rowOff>
    </xdr:from>
    <xdr:ext cx="469744" cy="259045"/>
    <xdr:sp macro="" textlink="">
      <xdr:nvSpPr>
        <xdr:cNvPr id="524" name="【認定こども園・幼稚園・保育所】&#10;一人当たり面積該当値テキスト"/>
        <xdr:cNvSpPr txBox="1"/>
      </xdr:nvSpPr>
      <xdr:spPr>
        <a:xfrm>
          <a:off x="22199600" y="62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102144</xdr:rowOff>
    </xdr:from>
    <xdr:to>
      <xdr:col>112</xdr:col>
      <xdr:colOff>38100</xdr:colOff>
      <xdr:row>38</xdr:row>
      <xdr:rowOff>32294</xdr:rowOff>
    </xdr:to>
    <xdr:sp macro="" textlink="">
      <xdr:nvSpPr>
        <xdr:cNvPr id="525" name="楕円 524"/>
        <xdr:cNvSpPr/>
      </xdr:nvSpPr>
      <xdr:spPr>
        <a:xfrm>
          <a:off x="2127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143147</xdr:rowOff>
    </xdr:from>
    <xdr:to>
      <xdr:col>116</xdr:col>
      <xdr:colOff>63500</xdr:colOff>
      <xdr:row>37</xdr:row>
      <xdr:rowOff>152944</xdr:rowOff>
    </xdr:to>
    <xdr:cxnSp macro="">
      <xdr:nvCxnSpPr>
        <xdr:cNvPr id="526" name="直線コネクタ 525"/>
        <xdr:cNvCxnSpPr/>
      </xdr:nvCxnSpPr>
      <xdr:spPr>
        <a:xfrm flipV="1">
          <a:off x="21323300" y="64867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527" name="楕円 526"/>
        <xdr:cNvSpPr/>
      </xdr:nvSpPr>
      <xdr:spPr>
        <a:xfrm>
          <a:off x="2038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152944</xdr:rowOff>
    </xdr:from>
    <xdr:to>
      <xdr:col>111</xdr:col>
      <xdr:colOff>177800</xdr:colOff>
      <xdr:row>37</xdr:row>
      <xdr:rowOff>162741</xdr:rowOff>
    </xdr:to>
    <xdr:cxnSp macro="">
      <xdr:nvCxnSpPr>
        <xdr:cNvPr id="528" name="直線コネクタ 527"/>
        <xdr:cNvCxnSpPr/>
      </xdr:nvCxnSpPr>
      <xdr:spPr>
        <a:xfrm flipV="1">
          <a:off x="20434300" y="64965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529"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30"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31"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48821</xdr:rowOff>
    </xdr:from>
    <xdr:ext cx="469744" cy="259045"/>
    <xdr:sp macro="" textlink="">
      <xdr:nvSpPr>
        <xdr:cNvPr id="532" name="n_1mainValue【認定こども園・幼稚園・保育所】&#10;一人当たり面積"/>
        <xdr:cNvSpPr txBox="1"/>
      </xdr:nvSpPr>
      <xdr:spPr>
        <a:xfrm>
          <a:off x="210757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58619</xdr:rowOff>
    </xdr:from>
    <xdr:ext cx="469744" cy="259045"/>
    <xdr:sp macro="" textlink="">
      <xdr:nvSpPr>
        <xdr:cNvPr id="533" name="n_2mainValue【認定こども園・幼稚園・保育所】&#10;一人当たり面積"/>
        <xdr:cNvSpPr txBox="1"/>
      </xdr:nvSpPr>
      <xdr:spPr>
        <a:xfrm>
          <a:off x="201994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4" name="テキスト ボックス 5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4" name="テキスト ボックス 55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6" name="テキスト ボックス 5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58" name="直線コネクタ 55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5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60" name="直線コネクタ 55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6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62" name="直線コネクタ 56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6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64" name="フローチャート: 判断 56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65" name="フローチャート: 判断 56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66" name="フローチャート: 判断 56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67" name="フローチャート: 判断 56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170180</xdr:rowOff>
    </xdr:from>
    <xdr:to>
      <xdr:col>85</xdr:col>
      <xdr:colOff>177800</xdr:colOff>
      <xdr:row>57</xdr:row>
      <xdr:rowOff>100330</xdr:rowOff>
    </xdr:to>
    <xdr:sp macro="" textlink="">
      <xdr:nvSpPr>
        <xdr:cNvPr id="573" name="楕円 572"/>
        <xdr:cNvSpPr/>
      </xdr:nvSpPr>
      <xdr:spPr>
        <a:xfrm>
          <a:off x="16268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85107</xdr:rowOff>
    </xdr:from>
    <xdr:ext cx="405111" cy="259045"/>
    <xdr:sp macro="" textlink="">
      <xdr:nvSpPr>
        <xdr:cNvPr id="574" name="【学校施設】&#10;有形固定資産減価償却率該当値テキスト"/>
        <xdr:cNvSpPr txBox="1"/>
      </xdr:nvSpPr>
      <xdr:spPr>
        <a:xfrm>
          <a:off x="16357600"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158750</xdr:rowOff>
    </xdr:from>
    <xdr:to>
      <xdr:col>81</xdr:col>
      <xdr:colOff>101600</xdr:colOff>
      <xdr:row>57</xdr:row>
      <xdr:rowOff>88900</xdr:rowOff>
    </xdr:to>
    <xdr:sp macro="" textlink="">
      <xdr:nvSpPr>
        <xdr:cNvPr id="575" name="楕円 574"/>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38100</xdr:rowOff>
    </xdr:from>
    <xdr:to>
      <xdr:col>85</xdr:col>
      <xdr:colOff>127000</xdr:colOff>
      <xdr:row>57</xdr:row>
      <xdr:rowOff>49530</xdr:rowOff>
    </xdr:to>
    <xdr:cxnSp macro="">
      <xdr:nvCxnSpPr>
        <xdr:cNvPr id="576" name="直線コネクタ 575"/>
        <xdr:cNvCxnSpPr/>
      </xdr:nvCxnSpPr>
      <xdr:spPr>
        <a:xfrm>
          <a:off x="15481300" y="9810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160655</xdr:rowOff>
    </xdr:from>
    <xdr:to>
      <xdr:col>76</xdr:col>
      <xdr:colOff>165100</xdr:colOff>
      <xdr:row>57</xdr:row>
      <xdr:rowOff>90805</xdr:rowOff>
    </xdr:to>
    <xdr:sp macro="" textlink="">
      <xdr:nvSpPr>
        <xdr:cNvPr id="577" name="楕円 576"/>
        <xdr:cNvSpPr/>
      </xdr:nvSpPr>
      <xdr:spPr>
        <a:xfrm>
          <a:off x="1454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38100</xdr:rowOff>
    </xdr:from>
    <xdr:to>
      <xdr:col>81</xdr:col>
      <xdr:colOff>50800</xdr:colOff>
      <xdr:row>57</xdr:row>
      <xdr:rowOff>40005</xdr:rowOff>
    </xdr:to>
    <xdr:cxnSp macro="">
      <xdr:nvCxnSpPr>
        <xdr:cNvPr id="578" name="直線コネクタ 577"/>
        <xdr:cNvCxnSpPr/>
      </xdr:nvCxnSpPr>
      <xdr:spPr>
        <a:xfrm flipV="1">
          <a:off x="14592300" y="9810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79"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80"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81"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105427</xdr:rowOff>
    </xdr:from>
    <xdr:ext cx="405111" cy="259045"/>
    <xdr:sp macro="" textlink="">
      <xdr:nvSpPr>
        <xdr:cNvPr id="582" name="n_1mainValue【学校施設】&#10;有形固定資産減価償却率"/>
        <xdr:cNvSpPr txBox="1"/>
      </xdr:nvSpPr>
      <xdr:spPr>
        <a:xfrm>
          <a:off x="15266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583" name="n_2mainValue【学校施設】&#10;有形固定資産減価償却率"/>
        <xdr:cNvSpPr txBox="1"/>
      </xdr:nvSpPr>
      <xdr:spPr>
        <a:xfrm>
          <a:off x="14389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5" name="正方形/長方形 5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6" name="正方形/長方形 5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7" name="正方形/長方形 5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8" name="正方形/長方形 5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9" name="正方形/長方形 5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0" name="正方形/長方形 5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2" name="テキスト ボックス 5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3" name="直線コネクタ 5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4" name="テキスト ボックス 5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5" name="直線コネクタ 5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6" name="テキスト ボックス 5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7" name="直線コネクタ 5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8" name="テキスト ボックス 5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9" name="直線コネクタ 5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0" name="テキスト ボックス 5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1" name="直線コネクタ 6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2" name="テキスト ボックス 6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06" name="直線コネクタ 605"/>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07"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08" name="直線コネクタ 607"/>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09"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10" name="直線コネクタ 609"/>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611"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12" name="フローチャート: 判断 611"/>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13" name="フローチャート: 判断 612"/>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14" name="フローチャート: 判断 61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15" name="フローチャート: 判断 614"/>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72644</xdr:rowOff>
    </xdr:from>
    <xdr:to>
      <xdr:col>116</xdr:col>
      <xdr:colOff>114300</xdr:colOff>
      <xdr:row>62</xdr:row>
      <xdr:rowOff>2794</xdr:rowOff>
    </xdr:to>
    <xdr:sp macro="" textlink="">
      <xdr:nvSpPr>
        <xdr:cNvPr id="621" name="楕円 620"/>
        <xdr:cNvSpPr/>
      </xdr:nvSpPr>
      <xdr:spPr>
        <a:xfrm>
          <a:off x="221107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51071</xdr:rowOff>
    </xdr:from>
    <xdr:ext cx="469744" cy="259045"/>
    <xdr:sp macro="" textlink="">
      <xdr:nvSpPr>
        <xdr:cNvPr id="622" name="【学校施設】&#10;一人当たり面積該当値テキスト"/>
        <xdr:cNvSpPr txBox="1"/>
      </xdr:nvSpPr>
      <xdr:spPr>
        <a:xfrm>
          <a:off x="22199600"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83159</xdr:rowOff>
    </xdr:from>
    <xdr:to>
      <xdr:col>112</xdr:col>
      <xdr:colOff>38100</xdr:colOff>
      <xdr:row>62</xdr:row>
      <xdr:rowOff>13309</xdr:rowOff>
    </xdr:to>
    <xdr:sp macro="" textlink="">
      <xdr:nvSpPr>
        <xdr:cNvPr id="623" name="楕円 622"/>
        <xdr:cNvSpPr/>
      </xdr:nvSpPr>
      <xdr:spPr>
        <a:xfrm>
          <a:off x="21272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123444</xdr:rowOff>
    </xdr:from>
    <xdr:to>
      <xdr:col>116</xdr:col>
      <xdr:colOff>63500</xdr:colOff>
      <xdr:row>61</xdr:row>
      <xdr:rowOff>133959</xdr:rowOff>
    </xdr:to>
    <xdr:cxnSp macro="">
      <xdr:nvCxnSpPr>
        <xdr:cNvPr id="624" name="直線コネクタ 623"/>
        <xdr:cNvCxnSpPr/>
      </xdr:nvCxnSpPr>
      <xdr:spPr>
        <a:xfrm flipV="1">
          <a:off x="21323300" y="1058189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94590</xdr:rowOff>
    </xdr:from>
    <xdr:to>
      <xdr:col>107</xdr:col>
      <xdr:colOff>101600</xdr:colOff>
      <xdr:row>62</xdr:row>
      <xdr:rowOff>24740</xdr:rowOff>
    </xdr:to>
    <xdr:sp macro="" textlink="">
      <xdr:nvSpPr>
        <xdr:cNvPr id="625" name="楕円 624"/>
        <xdr:cNvSpPr/>
      </xdr:nvSpPr>
      <xdr:spPr>
        <a:xfrm>
          <a:off x="203835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133959</xdr:rowOff>
    </xdr:from>
    <xdr:to>
      <xdr:col>111</xdr:col>
      <xdr:colOff>177800</xdr:colOff>
      <xdr:row>61</xdr:row>
      <xdr:rowOff>145390</xdr:rowOff>
    </xdr:to>
    <xdr:cxnSp macro="">
      <xdr:nvCxnSpPr>
        <xdr:cNvPr id="626" name="直線コネクタ 625"/>
        <xdr:cNvCxnSpPr/>
      </xdr:nvCxnSpPr>
      <xdr:spPr>
        <a:xfrm flipV="1">
          <a:off x="20434300" y="1059240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627"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628"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629"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4436</xdr:rowOff>
    </xdr:from>
    <xdr:ext cx="469744" cy="259045"/>
    <xdr:sp macro="" textlink="">
      <xdr:nvSpPr>
        <xdr:cNvPr id="630" name="n_1mainValue【学校施設】&#10;一人当たり面積"/>
        <xdr:cNvSpPr txBox="1"/>
      </xdr:nvSpPr>
      <xdr:spPr>
        <a:xfrm>
          <a:off x="21075727" y="106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15867</xdr:rowOff>
    </xdr:from>
    <xdr:ext cx="469744" cy="259045"/>
    <xdr:sp macro="" textlink="">
      <xdr:nvSpPr>
        <xdr:cNvPr id="631" name="n_2mainValue【学校施設】&#10;一人当たり面積"/>
        <xdr:cNvSpPr txBox="1"/>
      </xdr:nvSpPr>
      <xdr:spPr>
        <a:xfrm>
          <a:off x="20199427"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3" name="テキスト ボックス 6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3" name="テキスト ボックス 6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5" name="テキスト ボックス 6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57" name="直線コネクタ 656"/>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58"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59" name="直線コネクタ 658"/>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6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61" name="直線コネクタ 66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62"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63" name="フローチャート: 判断 662"/>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64" name="フローチャート: 判断 663"/>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65" name="フローチャート: 判断 66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66" name="フローチャート: 判断 665"/>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83638</xdr:rowOff>
    </xdr:from>
    <xdr:to>
      <xdr:col>85</xdr:col>
      <xdr:colOff>177800</xdr:colOff>
      <xdr:row>82</xdr:row>
      <xdr:rowOff>13788</xdr:rowOff>
    </xdr:to>
    <xdr:sp macro="" textlink="">
      <xdr:nvSpPr>
        <xdr:cNvPr id="672" name="楕円 671"/>
        <xdr:cNvSpPr/>
      </xdr:nvSpPr>
      <xdr:spPr>
        <a:xfrm>
          <a:off x="16268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106515</xdr:rowOff>
    </xdr:from>
    <xdr:ext cx="405111" cy="259045"/>
    <xdr:sp macro="" textlink="">
      <xdr:nvSpPr>
        <xdr:cNvPr id="673" name="【児童館】&#10;有形固定資産減価償却率該当値テキスト"/>
        <xdr:cNvSpPr txBox="1"/>
      </xdr:nvSpPr>
      <xdr:spPr>
        <a:xfrm>
          <a:off x="16357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674" name="楕円 673"/>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134438</xdr:rowOff>
    </xdr:from>
    <xdr:to>
      <xdr:col>85</xdr:col>
      <xdr:colOff>127000</xdr:colOff>
      <xdr:row>82</xdr:row>
      <xdr:rowOff>29936</xdr:rowOff>
    </xdr:to>
    <xdr:cxnSp macro="">
      <xdr:nvCxnSpPr>
        <xdr:cNvPr id="675" name="直線コネクタ 674"/>
        <xdr:cNvCxnSpPr/>
      </xdr:nvCxnSpPr>
      <xdr:spPr>
        <a:xfrm flipV="1">
          <a:off x="15481300" y="14021888"/>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76" name="楕円 675"/>
        <xdr:cNvSpPr/>
      </xdr:nvSpPr>
      <xdr:spPr>
        <a:xfrm>
          <a:off x="14541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82</xdr:row>
      <xdr:rowOff>77288</xdr:rowOff>
    </xdr:to>
    <xdr:cxnSp macro="">
      <xdr:nvCxnSpPr>
        <xdr:cNvPr id="677" name="直線コネクタ 676"/>
        <xdr:cNvCxnSpPr/>
      </xdr:nvCxnSpPr>
      <xdr:spPr>
        <a:xfrm flipV="1">
          <a:off x="14592300" y="140888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78"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79"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680"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97263</xdr:rowOff>
    </xdr:from>
    <xdr:ext cx="405111" cy="259045"/>
    <xdr:sp macro="" textlink="">
      <xdr:nvSpPr>
        <xdr:cNvPr id="681" name="n_1mainValue【児童館】&#10;有形固定資産減価償却率"/>
        <xdr:cNvSpPr txBox="1"/>
      </xdr:nvSpPr>
      <xdr:spPr>
        <a:xfrm>
          <a:off x="15266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82" name="n_2main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704" name="直線コネクタ 703"/>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0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06" name="直線コネクタ 70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707"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708" name="直線コネクタ 707"/>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09"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0" name="フローチャート: 判断 709"/>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1" name="フローチャート: 判断 710"/>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12" name="フローチャート: 判断 711"/>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13" name="フローチャート: 判断 712"/>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19" name="楕円 718"/>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720" name="【児童館】&#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21" name="楕円 720"/>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722" name="直線コネクタ 721"/>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723" name="楕円 722"/>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113537</xdr:rowOff>
    </xdr:to>
    <xdr:cxnSp macro="">
      <xdr:nvCxnSpPr>
        <xdr:cNvPr id="724" name="直線コネクタ 723"/>
        <xdr:cNvCxnSpPr/>
      </xdr:nvCxnSpPr>
      <xdr:spPr>
        <a:xfrm flipV="1">
          <a:off x="20434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25"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26"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27"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28"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729" name="n_2mainValue【児童館】&#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0" name="テキスト ボックス 7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2" name="テキスト ボックス 74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48" name="テキスト ボックス 74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52" name="直線コネクタ 75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5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54" name="直線コネクタ 75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5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56" name="直線コネクタ 75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5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58" name="フローチャート: 判断 75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59" name="フローチャート: 判断 75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60" name="フローチャート: 判断 75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61" name="フローチャート: 判断 76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767" name="楕円 766"/>
        <xdr:cNvSpPr/>
      </xdr:nvSpPr>
      <xdr:spPr>
        <a:xfrm>
          <a:off x="162687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103140</xdr:rowOff>
    </xdr:from>
    <xdr:ext cx="405111" cy="259045"/>
    <xdr:sp macro="" textlink="">
      <xdr:nvSpPr>
        <xdr:cNvPr id="768" name="【公民館】&#10;有形固定資産減価償却率該当値テキスト"/>
        <xdr:cNvSpPr txBox="1"/>
      </xdr:nvSpPr>
      <xdr:spPr>
        <a:xfrm>
          <a:off x="16357600" y="1759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107696</xdr:rowOff>
    </xdr:from>
    <xdr:to>
      <xdr:col>81</xdr:col>
      <xdr:colOff>101600</xdr:colOff>
      <xdr:row>104</xdr:row>
      <xdr:rowOff>37846</xdr:rowOff>
    </xdr:to>
    <xdr:sp macro="" textlink="">
      <xdr:nvSpPr>
        <xdr:cNvPr id="769" name="楕円 768"/>
        <xdr:cNvSpPr/>
      </xdr:nvSpPr>
      <xdr:spPr>
        <a:xfrm>
          <a:off x="15430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131063</xdr:rowOff>
    </xdr:from>
    <xdr:to>
      <xdr:col>85</xdr:col>
      <xdr:colOff>127000</xdr:colOff>
      <xdr:row>103</xdr:row>
      <xdr:rowOff>158496</xdr:rowOff>
    </xdr:to>
    <xdr:cxnSp macro="">
      <xdr:nvCxnSpPr>
        <xdr:cNvPr id="770" name="直線コネクタ 769"/>
        <xdr:cNvCxnSpPr/>
      </xdr:nvCxnSpPr>
      <xdr:spPr>
        <a:xfrm flipV="1">
          <a:off x="15481300" y="1779041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125985</xdr:rowOff>
    </xdr:from>
    <xdr:to>
      <xdr:col>76</xdr:col>
      <xdr:colOff>165100</xdr:colOff>
      <xdr:row>104</xdr:row>
      <xdr:rowOff>56135</xdr:rowOff>
    </xdr:to>
    <xdr:sp macro="" textlink="">
      <xdr:nvSpPr>
        <xdr:cNvPr id="771" name="楕円 770"/>
        <xdr:cNvSpPr/>
      </xdr:nvSpPr>
      <xdr:spPr>
        <a:xfrm>
          <a:off x="14541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158496</xdr:rowOff>
    </xdr:from>
    <xdr:to>
      <xdr:col>81</xdr:col>
      <xdr:colOff>50800</xdr:colOff>
      <xdr:row>104</xdr:row>
      <xdr:rowOff>5335</xdr:rowOff>
    </xdr:to>
    <xdr:cxnSp macro="">
      <xdr:nvCxnSpPr>
        <xdr:cNvPr id="772" name="直線コネクタ 771"/>
        <xdr:cNvCxnSpPr/>
      </xdr:nvCxnSpPr>
      <xdr:spPr>
        <a:xfrm flipV="1">
          <a:off x="14592300" y="178178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73"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74"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75"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54373</xdr:rowOff>
    </xdr:from>
    <xdr:ext cx="405111" cy="259045"/>
    <xdr:sp macro="" textlink="">
      <xdr:nvSpPr>
        <xdr:cNvPr id="776" name="n_1mainValue【公民館】&#10;有形固定資産減価償却率"/>
        <xdr:cNvSpPr txBox="1"/>
      </xdr:nvSpPr>
      <xdr:spPr>
        <a:xfrm>
          <a:off x="15266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72662</xdr:rowOff>
    </xdr:from>
    <xdr:ext cx="405111" cy="259045"/>
    <xdr:sp macro="" textlink="">
      <xdr:nvSpPr>
        <xdr:cNvPr id="777" name="n_2mainValue【公民館】&#10;有形固定資産減価償却率"/>
        <xdr:cNvSpPr txBox="1"/>
      </xdr:nvSpPr>
      <xdr:spPr>
        <a:xfrm>
          <a:off x="14389744" y="1756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99" name="直線コネクタ 798"/>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0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01" name="直線コネクタ 80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02"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03" name="直線コネクタ 802"/>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804"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05" name="フローチャート: 判断 804"/>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806" name="フローチャート: 判断 80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07" name="フローチャート: 判断 806"/>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08" name="フローチャート: 判断 807"/>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89408</xdr:rowOff>
    </xdr:from>
    <xdr:to>
      <xdr:col>116</xdr:col>
      <xdr:colOff>114300</xdr:colOff>
      <xdr:row>106</xdr:row>
      <xdr:rowOff>19558</xdr:rowOff>
    </xdr:to>
    <xdr:sp macro="" textlink="">
      <xdr:nvSpPr>
        <xdr:cNvPr id="814" name="楕円 813"/>
        <xdr:cNvSpPr/>
      </xdr:nvSpPr>
      <xdr:spPr>
        <a:xfrm>
          <a:off x="22110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112285</xdr:rowOff>
    </xdr:from>
    <xdr:ext cx="469744" cy="259045"/>
    <xdr:sp macro="" textlink="">
      <xdr:nvSpPr>
        <xdr:cNvPr id="815" name="【公民館】&#10;一人当たり面積該当値テキスト"/>
        <xdr:cNvSpPr txBox="1"/>
      </xdr:nvSpPr>
      <xdr:spPr>
        <a:xfrm>
          <a:off x="22199600" y="179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96265</xdr:rowOff>
    </xdr:from>
    <xdr:to>
      <xdr:col>112</xdr:col>
      <xdr:colOff>38100</xdr:colOff>
      <xdr:row>106</xdr:row>
      <xdr:rowOff>26415</xdr:rowOff>
    </xdr:to>
    <xdr:sp macro="" textlink="">
      <xdr:nvSpPr>
        <xdr:cNvPr id="816" name="楕円 815"/>
        <xdr:cNvSpPr/>
      </xdr:nvSpPr>
      <xdr:spPr>
        <a:xfrm>
          <a:off x="2127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140208</xdr:rowOff>
    </xdr:from>
    <xdr:to>
      <xdr:col>116</xdr:col>
      <xdr:colOff>63500</xdr:colOff>
      <xdr:row>105</xdr:row>
      <xdr:rowOff>147065</xdr:rowOff>
    </xdr:to>
    <xdr:cxnSp macro="">
      <xdr:nvCxnSpPr>
        <xdr:cNvPr id="817" name="直線コネクタ 816"/>
        <xdr:cNvCxnSpPr/>
      </xdr:nvCxnSpPr>
      <xdr:spPr>
        <a:xfrm flipV="1">
          <a:off x="21323300" y="181424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18" name="楕円 817"/>
        <xdr:cNvSpPr/>
      </xdr:nvSpPr>
      <xdr:spPr>
        <a:xfrm>
          <a:off x="20383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147065</xdr:rowOff>
    </xdr:from>
    <xdr:to>
      <xdr:col>111</xdr:col>
      <xdr:colOff>177800</xdr:colOff>
      <xdr:row>105</xdr:row>
      <xdr:rowOff>151637</xdr:rowOff>
    </xdr:to>
    <xdr:cxnSp macro="">
      <xdr:nvCxnSpPr>
        <xdr:cNvPr id="819" name="直線コネクタ 818"/>
        <xdr:cNvCxnSpPr/>
      </xdr:nvCxnSpPr>
      <xdr:spPr>
        <a:xfrm flipV="1">
          <a:off x="20434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820"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21"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822"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42942</xdr:rowOff>
    </xdr:from>
    <xdr:ext cx="469744" cy="259045"/>
    <xdr:sp macro="" textlink="">
      <xdr:nvSpPr>
        <xdr:cNvPr id="823" name="n_1main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24" name="n_2main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年代の人口増加に伴い整備された施設が多いため、全体的に高い比率である。</a:t>
          </a:r>
        </a:p>
        <a:p>
          <a:r>
            <a:rPr kumimoji="1" lang="ja-JP" altLang="en-US" sz="1300">
              <a:latin typeface="ＭＳ Ｐゴシック" panose="020B0600070205080204" pitchFamily="50" charset="-128"/>
              <a:ea typeface="ＭＳ Ｐゴシック" panose="020B0600070205080204" pitchFamily="50" charset="-128"/>
            </a:rPr>
            <a:t>特に、道路については改良工事により微減しているものの、類似団体と比較すると依然として高い水準である。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公共施設等総合管理計画等に基づき、老朽化した施設について、点検・診断や計画的な予防保全による長寿命化を進めていくなど、公共施設の適正管理に努める。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149497</xdr:rowOff>
    </xdr:from>
    <xdr:to>
      <xdr:col>24</xdr:col>
      <xdr:colOff>114300</xdr:colOff>
      <xdr:row>35</xdr:row>
      <xdr:rowOff>79647</xdr:rowOff>
    </xdr:to>
    <xdr:sp macro="" textlink="">
      <xdr:nvSpPr>
        <xdr:cNvPr id="72" name="楕円 71"/>
        <xdr:cNvSpPr/>
      </xdr:nvSpPr>
      <xdr:spPr>
        <a:xfrm>
          <a:off x="4584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924</xdr:rowOff>
    </xdr:from>
    <xdr:ext cx="405111" cy="259045"/>
    <xdr:sp macro="" textlink="">
      <xdr:nvSpPr>
        <xdr:cNvPr id="73" name="【図書館】&#10;有形固定資産減価償却率該当値テキスト"/>
        <xdr:cNvSpPr txBox="1"/>
      </xdr:nvSpPr>
      <xdr:spPr>
        <a:xfrm>
          <a:off x="4673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53158</xdr:rowOff>
    </xdr:from>
    <xdr:to>
      <xdr:col>20</xdr:col>
      <xdr:colOff>38100</xdr:colOff>
      <xdr:row>35</xdr:row>
      <xdr:rowOff>154758</xdr:rowOff>
    </xdr:to>
    <xdr:sp macro="" textlink="">
      <xdr:nvSpPr>
        <xdr:cNvPr id="74" name="楕円 73"/>
        <xdr:cNvSpPr/>
      </xdr:nvSpPr>
      <xdr:spPr>
        <a:xfrm>
          <a:off x="3746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28847</xdr:rowOff>
    </xdr:from>
    <xdr:to>
      <xdr:col>24</xdr:col>
      <xdr:colOff>63500</xdr:colOff>
      <xdr:row>35</xdr:row>
      <xdr:rowOff>103958</xdr:rowOff>
    </xdr:to>
    <xdr:cxnSp macro="">
      <xdr:nvCxnSpPr>
        <xdr:cNvPr id="75" name="直線コネクタ 74"/>
        <xdr:cNvCxnSpPr/>
      </xdr:nvCxnSpPr>
      <xdr:spPr>
        <a:xfrm flipV="1">
          <a:off x="3797300" y="602959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110308</xdr:rowOff>
    </xdr:from>
    <xdr:to>
      <xdr:col>15</xdr:col>
      <xdr:colOff>101600</xdr:colOff>
      <xdr:row>36</xdr:row>
      <xdr:rowOff>40458</xdr:rowOff>
    </xdr:to>
    <xdr:sp macro="" textlink="">
      <xdr:nvSpPr>
        <xdr:cNvPr id="76" name="楕円 75"/>
        <xdr:cNvSpPr/>
      </xdr:nvSpPr>
      <xdr:spPr>
        <a:xfrm>
          <a:off x="2857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103958</xdr:rowOff>
    </xdr:from>
    <xdr:to>
      <xdr:col>19</xdr:col>
      <xdr:colOff>177800</xdr:colOff>
      <xdr:row>35</xdr:row>
      <xdr:rowOff>161108</xdr:rowOff>
    </xdr:to>
    <xdr:cxnSp macro="">
      <xdr:nvCxnSpPr>
        <xdr:cNvPr id="77" name="直線コネクタ 76"/>
        <xdr:cNvCxnSpPr/>
      </xdr:nvCxnSpPr>
      <xdr:spPr>
        <a:xfrm flipV="1">
          <a:off x="2908300" y="61047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171285</xdr:rowOff>
    </xdr:from>
    <xdr:ext cx="405111" cy="259045"/>
    <xdr:sp macro="" textlink="">
      <xdr:nvSpPr>
        <xdr:cNvPr id="81" name="n_1mainValue【図書館】&#10;有形固定資産減価償却率"/>
        <xdr:cNvSpPr txBox="1"/>
      </xdr:nvSpPr>
      <xdr:spPr>
        <a:xfrm>
          <a:off x="3582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56985</xdr:rowOff>
    </xdr:from>
    <xdr:ext cx="405111" cy="259045"/>
    <xdr:sp macro="" textlink="">
      <xdr:nvSpPr>
        <xdr:cNvPr id="82" name="n_2mainValue【図書館】&#10;有形固定資産減価償却率"/>
        <xdr:cNvSpPr txBox="1"/>
      </xdr:nvSpPr>
      <xdr:spPr>
        <a:xfrm>
          <a:off x="2705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23" name="楕円 122"/>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170741</xdr:rowOff>
    </xdr:from>
    <xdr:ext cx="469744" cy="259045"/>
    <xdr:sp macro="" textlink="">
      <xdr:nvSpPr>
        <xdr:cNvPr id="124" name="【図書館】&#10;一人当たり面積該当値テキスト"/>
        <xdr:cNvSpPr txBox="1"/>
      </xdr:nvSpPr>
      <xdr:spPr>
        <a:xfrm>
          <a:off x="10515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25" name="楕円 124"/>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38100</xdr:rowOff>
    </xdr:to>
    <xdr:cxnSp macro="">
      <xdr:nvCxnSpPr>
        <xdr:cNvPr id="126" name="直線コネクタ 125"/>
        <xdr:cNvCxnSpPr/>
      </xdr:nvCxnSpPr>
      <xdr:spPr>
        <a:xfrm flipV="1">
          <a:off x="9639300" y="6542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27" name="楕円 126"/>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28" name="直線コネクタ 127"/>
        <xdr:cNvCxnSpPr/>
      </xdr:nvCxnSpPr>
      <xdr:spPr>
        <a:xfrm>
          <a:off x="8750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0"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32"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33"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1" name="楕円 170"/>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72" name="【体育館・プール】&#10;有形固定資産減価償却率該当値テキスト"/>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20066</xdr:rowOff>
    </xdr:from>
    <xdr:to>
      <xdr:col>20</xdr:col>
      <xdr:colOff>38100</xdr:colOff>
      <xdr:row>60</xdr:row>
      <xdr:rowOff>121666</xdr:rowOff>
    </xdr:to>
    <xdr:sp macro="" textlink="">
      <xdr:nvSpPr>
        <xdr:cNvPr id="173" name="楕円 172"/>
        <xdr:cNvSpPr/>
      </xdr:nvSpPr>
      <xdr:spPr>
        <a:xfrm>
          <a:off x="3746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91440</xdr:rowOff>
    </xdr:to>
    <xdr:cxnSp macro="">
      <xdr:nvCxnSpPr>
        <xdr:cNvPr id="174" name="直線コネクタ 173"/>
        <xdr:cNvCxnSpPr/>
      </xdr:nvCxnSpPr>
      <xdr:spPr>
        <a:xfrm>
          <a:off x="3797300" y="1035786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65786</xdr:rowOff>
    </xdr:from>
    <xdr:to>
      <xdr:col>15</xdr:col>
      <xdr:colOff>101600</xdr:colOff>
      <xdr:row>60</xdr:row>
      <xdr:rowOff>167386</xdr:rowOff>
    </xdr:to>
    <xdr:sp macro="" textlink="">
      <xdr:nvSpPr>
        <xdr:cNvPr id="175" name="楕円 174"/>
        <xdr:cNvSpPr/>
      </xdr:nvSpPr>
      <xdr:spPr>
        <a:xfrm>
          <a:off x="2857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70866</xdr:rowOff>
    </xdr:from>
    <xdr:to>
      <xdr:col>19</xdr:col>
      <xdr:colOff>177800</xdr:colOff>
      <xdr:row>60</xdr:row>
      <xdr:rowOff>116586</xdr:rowOff>
    </xdr:to>
    <xdr:cxnSp macro="">
      <xdr:nvCxnSpPr>
        <xdr:cNvPr id="176" name="直線コネクタ 175"/>
        <xdr:cNvCxnSpPr/>
      </xdr:nvCxnSpPr>
      <xdr:spPr>
        <a:xfrm flipV="1">
          <a:off x="2908300" y="103578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138193</xdr:rowOff>
    </xdr:from>
    <xdr:ext cx="405111" cy="259045"/>
    <xdr:sp macro="" textlink="">
      <xdr:nvSpPr>
        <xdr:cNvPr id="180" name="n_1mainValue【体育館・プー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12463</xdr:rowOff>
    </xdr:from>
    <xdr:ext cx="405111" cy="259045"/>
    <xdr:sp macro="" textlink="">
      <xdr:nvSpPr>
        <xdr:cNvPr id="181" name="n_2mainValue【体育館・プール】&#10;有形固定資産減価償却率"/>
        <xdr:cNvSpPr txBox="1"/>
      </xdr:nvSpPr>
      <xdr:spPr>
        <a:xfrm>
          <a:off x="27057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20" name="楕円 219"/>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21"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22" name="楕円 221"/>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160020</xdr:rowOff>
    </xdr:to>
    <xdr:cxnSp macro="">
      <xdr:nvCxnSpPr>
        <xdr:cNvPr id="223" name="直線コネクタ 222"/>
        <xdr:cNvCxnSpPr/>
      </xdr:nvCxnSpPr>
      <xdr:spPr>
        <a:xfrm flipV="1">
          <a:off x="9639300" y="10786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24" name="楕円 223"/>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163830</xdr:rowOff>
    </xdr:to>
    <xdr:cxnSp macro="">
      <xdr:nvCxnSpPr>
        <xdr:cNvPr id="225" name="直線コネクタ 224"/>
        <xdr:cNvCxnSpPr/>
      </xdr:nvCxnSpPr>
      <xdr:spPr>
        <a:xfrm flipV="1">
          <a:off x="8750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29"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30"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93980</xdr:rowOff>
    </xdr:from>
    <xdr:to>
      <xdr:col>24</xdr:col>
      <xdr:colOff>114300</xdr:colOff>
      <xdr:row>79</xdr:row>
      <xdr:rowOff>24130</xdr:rowOff>
    </xdr:to>
    <xdr:sp macro="" textlink="">
      <xdr:nvSpPr>
        <xdr:cNvPr id="270" name="楕円 269"/>
        <xdr:cNvSpPr/>
      </xdr:nvSpPr>
      <xdr:spPr>
        <a:xfrm>
          <a:off x="4584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116857</xdr:rowOff>
    </xdr:from>
    <xdr:ext cx="405111" cy="259045"/>
    <xdr:sp macro="" textlink="">
      <xdr:nvSpPr>
        <xdr:cNvPr id="271" name="【福祉施設】&#10;有形固定資産減価償却率該当値テキスト"/>
        <xdr:cNvSpPr txBox="1"/>
      </xdr:nvSpPr>
      <xdr:spPr>
        <a:xfrm>
          <a:off x="4673600"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135889</xdr:rowOff>
    </xdr:from>
    <xdr:to>
      <xdr:col>20</xdr:col>
      <xdr:colOff>38100</xdr:colOff>
      <xdr:row>79</xdr:row>
      <xdr:rowOff>66039</xdr:rowOff>
    </xdr:to>
    <xdr:sp macro="" textlink="">
      <xdr:nvSpPr>
        <xdr:cNvPr id="272" name="楕円 271"/>
        <xdr:cNvSpPr/>
      </xdr:nvSpPr>
      <xdr:spPr>
        <a:xfrm>
          <a:off x="3746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144780</xdr:rowOff>
    </xdr:from>
    <xdr:to>
      <xdr:col>24</xdr:col>
      <xdr:colOff>63500</xdr:colOff>
      <xdr:row>79</xdr:row>
      <xdr:rowOff>15239</xdr:rowOff>
    </xdr:to>
    <xdr:cxnSp macro="">
      <xdr:nvCxnSpPr>
        <xdr:cNvPr id="273" name="直線コネクタ 272"/>
        <xdr:cNvCxnSpPr/>
      </xdr:nvCxnSpPr>
      <xdr:spPr>
        <a:xfrm flipV="1">
          <a:off x="3797300" y="13517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74" name="楕円 273"/>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49530</xdr:rowOff>
    </xdr:to>
    <xdr:cxnSp macro="">
      <xdr:nvCxnSpPr>
        <xdr:cNvPr id="275" name="直線コネクタ 274"/>
        <xdr:cNvCxnSpPr/>
      </xdr:nvCxnSpPr>
      <xdr:spPr>
        <a:xfrm flipV="1">
          <a:off x="2908300" y="13559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6"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82566</xdr:rowOff>
    </xdr:from>
    <xdr:ext cx="405111" cy="259045"/>
    <xdr:sp macro="" textlink="">
      <xdr:nvSpPr>
        <xdr:cNvPr id="279" name="n_1mainValue【福祉施設】&#10;有形固定資産減価償却率"/>
        <xdr:cNvSpPr txBox="1"/>
      </xdr:nvSpPr>
      <xdr:spPr>
        <a:xfrm>
          <a:off x="3582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80" name="n_2mainValue【福祉施設】&#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5"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xdr:rowOff>
    </xdr:from>
    <xdr:to>
      <xdr:col>55</xdr:col>
      <xdr:colOff>50800</xdr:colOff>
      <xdr:row>85</xdr:row>
      <xdr:rowOff>118618</xdr:rowOff>
    </xdr:to>
    <xdr:sp macro="" textlink="">
      <xdr:nvSpPr>
        <xdr:cNvPr id="315" name="楕円 314"/>
        <xdr:cNvSpPr/>
      </xdr:nvSpPr>
      <xdr:spPr>
        <a:xfrm>
          <a:off x="10426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16"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xdr:rowOff>
    </xdr:from>
    <xdr:to>
      <xdr:col>50</xdr:col>
      <xdr:colOff>165100</xdr:colOff>
      <xdr:row>85</xdr:row>
      <xdr:rowOff>118618</xdr:rowOff>
    </xdr:to>
    <xdr:sp macro="" textlink="">
      <xdr:nvSpPr>
        <xdr:cNvPr id="317" name="楕円 316"/>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67818</xdr:rowOff>
    </xdr:from>
    <xdr:to>
      <xdr:col>55</xdr:col>
      <xdr:colOff>0</xdr:colOff>
      <xdr:row>85</xdr:row>
      <xdr:rowOff>67818</xdr:rowOff>
    </xdr:to>
    <xdr:cxnSp macro="">
      <xdr:nvCxnSpPr>
        <xdr:cNvPr id="318" name="直線コネクタ 317"/>
        <xdr:cNvCxnSpPr/>
      </xdr:nvCxnSpPr>
      <xdr:spPr>
        <a:xfrm>
          <a:off x="9639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17590</xdr:rowOff>
    </xdr:from>
    <xdr:to>
      <xdr:col>46</xdr:col>
      <xdr:colOff>38100</xdr:colOff>
      <xdr:row>85</xdr:row>
      <xdr:rowOff>119190</xdr:rowOff>
    </xdr:to>
    <xdr:sp macro="" textlink="">
      <xdr:nvSpPr>
        <xdr:cNvPr id="319" name="楕円 318"/>
        <xdr:cNvSpPr/>
      </xdr:nvSpPr>
      <xdr:spPr>
        <a:xfrm>
          <a:off x="8699500" y="14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67818</xdr:rowOff>
    </xdr:from>
    <xdr:to>
      <xdr:col>50</xdr:col>
      <xdr:colOff>114300</xdr:colOff>
      <xdr:row>85</xdr:row>
      <xdr:rowOff>68390</xdr:rowOff>
    </xdr:to>
    <xdr:cxnSp macro="">
      <xdr:nvCxnSpPr>
        <xdr:cNvPr id="320" name="直線コネクタ 319"/>
        <xdr:cNvCxnSpPr/>
      </xdr:nvCxnSpPr>
      <xdr:spPr>
        <a:xfrm flipV="1">
          <a:off x="8750300" y="1464106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21"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22"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109745</xdr:rowOff>
    </xdr:from>
    <xdr:ext cx="469744" cy="259045"/>
    <xdr:sp macro="" textlink="">
      <xdr:nvSpPr>
        <xdr:cNvPr id="324" name="n_1mainValue【福祉施設】&#10;一人当たり面積"/>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110317</xdr:rowOff>
    </xdr:from>
    <xdr:ext cx="469744" cy="259045"/>
    <xdr:sp macro="" textlink="">
      <xdr:nvSpPr>
        <xdr:cNvPr id="325" name="n_2mainValue【福祉施設】&#10;一人当たり面積"/>
        <xdr:cNvSpPr txBox="1"/>
      </xdr:nvSpPr>
      <xdr:spPr>
        <a:xfrm>
          <a:off x="8515427" y="146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66" name="楕円 365"/>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367" name="【市民会館】&#10;有形固定資産減価償却率該当値テキスト"/>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74386</xdr:rowOff>
    </xdr:from>
    <xdr:to>
      <xdr:col>20</xdr:col>
      <xdr:colOff>38100</xdr:colOff>
      <xdr:row>104</xdr:row>
      <xdr:rowOff>4536</xdr:rowOff>
    </xdr:to>
    <xdr:sp macro="" textlink="">
      <xdr:nvSpPr>
        <xdr:cNvPr id="368" name="楕円 367"/>
        <xdr:cNvSpPr/>
      </xdr:nvSpPr>
      <xdr:spPr>
        <a:xfrm>
          <a:off x="3746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125186</xdr:rowOff>
    </xdr:to>
    <xdr:cxnSp macro="">
      <xdr:nvCxnSpPr>
        <xdr:cNvPr id="369" name="直線コネクタ 368"/>
        <xdr:cNvCxnSpPr/>
      </xdr:nvCxnSpPr>
      <xdr:spPr>
        <a:xfrm flipV="1">
          <a:off x="3797300" y="177535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370" name="楕円 369"/>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125186</xdr:rowOff>
    </xdr:from>
    <xdr:to>
      <xdr:col>19</xdr:col>
      <xdr:colOff>177800</xdr:colOff>
      <xdr:row>103</xdr:row>
      <xdr:rowOff>157843</xdr:rowOff>
    </xdr:to>
    <xdr:cxnSp macro="">
      <xdr:nvCxnSpPr>
        <xdr:cNvPr id="371" name="直線コネクタ 370"/>
        <xdr:cNvCxnSpPr/>
      </xdr:nvCxnSpPr>
      <xdr:spPr>
        <a:xfrm flipV="1">
          <a:off x="2908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21063</xdr:rowOff>
    </xdr:from>
    <xdr:ext cx="405111" cy="259045"/>
    <xdr:sp macro="" textlink="">
      <xdr:nvSpPr>
        <xdr:cNvPr id="375" name="n_1mainValue【市民会館】&#10;有形固定資産減価償却率"/>
        <xdr:cNvSpPr txBox="1"/>
      </xdr:nvSpPr>
      <xdr:spPr>
        <a:xfrm>
          <a:off x="3582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376" name="n_2mainValue【市民会館】&#10;有形固定資産減価償却率"/>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63500</xdr:rowOff>
    </xdr:from>
    <xdr:to>
      <xdr:col>55</xdr:col>
      <xdr:colOff>50800</xdr:colOff>
      <xdr:row>102</xdr:row>
      <xdr:rowOff>165100</xdr:rowOff>
    </xdr:to>
    <xdr:sp macro="" textlink="">
      <xdr:nvSpPr>
        <xdr:cNvPr id="415" name="楕円 414"/>
        <xdr:cNvSpPr/>
      </xdr:nvSpPr>
      <xdr:spPr>
        <a:xfrm>
          <a:off x="10426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86377</xdr:rowOff>
    </xdr:from>
    <xdr:ext cx="469744" cy="259045"/>
    <xdr:sp macro="" textlink="">
      <xdr:nvSpPr>
        <xdr:cNvPr id="416" name="【市民会館】&#10;一人当たり面積該当値テキスト"/>
        <xdr:cNvSpPr txBox="1"/>
      </xdr:nvSpPr>
      <xdr:spPr>
        <a:xfrm>
          <a:off x="10515600"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17" name="楕円 416"/>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114300</xdr:rowOff>
    </xdr:from>
    <xdr:to>
      <xdr:col>55</xdr:col>
      <xdr:colOff>0</xdr:colOff>
      <xdr:row>102</xdr:row>
      <xdr:rowOff>129539</xdr:rowOff>
    </xdr:to>
    <xdr:cxnSp macro="">
      <xdr:nvCxnSpPr>
        <xdr:cNvPr id="418" name="直線コネクタ 417"/>
        <xdr:cNvCxnSpPr/>
      </xdr:nvCxnSpPr>
      <xdr:spPr>
        <a:xfrm flipV="1">
          <a:off x="9639300" y="17602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90170</xdr:rowOff>
    </xdr:from>
    <xdr:to>
      <xdr:col>46</xdr:col>
      <xdr:colOff>38100</xdr:colOff>
      <xdr:row>103</xdr:row>
      <xdr:rowOff>20320</xdr:rowOff>
    </xdr:to>
    <xdr:sp macro="" textlink="">
      <xdr:nvSpPr>
        <xdr:cNvPr id="419" name="楕円 418"/>
        <xdr:cNvSpPr/>
      </xdr:nvSpPr>
      <xdr:spPr>
        <a:xfrm>
          <a:off x="8699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140970</xdr:rowOff>
    </xdr:to>
    <xdr:cxnSp macro="">
      <xdr:nvCxnSpPr>
        <xdr:cNvPr id="420" name="直線コネクタ 419"/>
        <xdr:cNvCxnSpPr/>
      </xdr:nvCxnSpPr>
      <xdr:spPr>
        <a:xfrm flipV="1">
          <a:off x="8750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24"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36847</xdr:rowOff>
    </xdr:from>
    <xdr:ext cx="469744" cy="259045"/>
    <xdr:sp macro="" textlink="">
      <xdr:nvSpPr>
        <xdr:cNvPr id="425" name="n_2mainValue【市民会館】&#10;一人当たり面積"/>
        <xdr:cNvSpPr txBox="1"/>
      </xdr:nvSpPr>
      <xdr:spPr>
        <a:xfrm>
          <a:off x="8515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6"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xdr:rowOff>
    </xdr:from>
    <xdr:to>
      <xdr:col>85</xdr:col>
      <xdr:colOff>177800</xdr:colOff>
      <xdr:row>34</xdr:row>
      <xdr:rowOff>104140</xdr:rowOff>
    </xdr:to>
    <xdr:sp macro="" textlink="">
      <xdr:nvSpPr>
        <xdr:cNvPr id="466" name="楕円 465"/>
        <xdr:cNvSpPr/>
      </xdr:nvSpPr>
      <xdr:spPr>
        <a:xfrm>
          <a:off x="16268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88917</xdr:rowOff>
    </xdr:from>
    <xdr:ext cx="405111" cy="259045"/>
    <xdr:sp macro="" textlink="">
      <xdr:nvSpPr>
        <xdr:cNvPr id="467" name="【一般廃棄物処理施設】&#10;有形固定資産減価償却率該当値テキスト"/>
        <xdr:cNvSpPr txBox="1"/>
      </xdr:nvSpPr>
      <xdr:spPr>
        <a:xfrm>
          <a:off x="163576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170724</xdr:rowOff>
    </xdr:from>
    <xdr:to>
      <xdr:col>81</xdr:col>
      <xdr:colOff>101600</xdr:colOff>
      <xdr:row>34</xdr:row>
      <xdr:rowOff>100874</xdr:rowOff>
    </xdr:to>
    <xdr:sp macro="" textlink="">
      <xdr:nvSpPr>
        <xdr:cNvPr id="468" name="楕円 467"/>
        <xdr:cNvSpPr/>
      </xdr:nvSpPr>
      <xdr:spPr>
        <a:xfrm>
          <a:off x="15430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50074</xdr:rowOff>
    </xdr:from>
    <xdr:to>
      <xdr:col>85</xdr:col>
      <xdr:colOff>127000</xdr:colOff>
      <xdr:row>34</xdr:row>
      <xdr:rowOff>53340</xdr:rowOff>
    </xdr:to>
    <xdr:cxnSp macro="">
      <xdr:nvCxnSpPr>
        <xdr:cNvPr id="469" name="直線コネクタ 468"/>
        <xdr:cNvCxnSpPr/>
      </xdr:nvCxnSpPr>
      <xdr:spPr>
        <a:xfrm>
          <a:off x="15481300" y="58793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159294</xdr:rowOff>
    </xdr:from>
    <xdr:to>
      <xdr:col>76</xdr:col>
      <xdr:colOff>165100</xdr:colOff>
      <xdr:row>34</xdr:row>
      <xdr:rowOff>89444</xdr:rowOff>
    </xdr:to>
    <xdr:sp macro="" textlink="">
      <xdr:nvSpPr>
        <xdr:cNvPr id="470" name="楕円 469"/>
        <xdr:cNvSpPr/>
      </xdr:nvSpPr>
      <xdr:spPr>
        <a:xfrm>
          <a:off x="14541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38644</xdr:rowOff>
    </xdr:from>
    <xdr:to>
      <xdr:col>81</xdr:col>
      <xdr:colOff>50800</xdr:colOff>
      <xdr:row>34</xdr:row>
      <xdr:rowOff>50074</xdr:rowOff>
    </xdr:to>
    <xdr:cxnSp macro="">
      <xdr:nvCxnSpPr>
        <xdr:cNvPr id="471" name="直線コネクタ 470"/>
        <xdr:cNvCxnSpPr/>
      </xdr:nvCxnSpPr>
      <xdr:spPr>
        <a:xfrm>
          <a:off x="14592300" y="58679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72"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73"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117401</xdr:rowOff>
    </xdr:from>
    <xdr:ext cx="405111" cy="259045"/>
    <xdr:sp macro="" textlink="">
      <xdr:nvSpPr>
        <xdr:cNvPr id="475" name="n_1mainValue【一般廃棄物処理施設】&#10;有形固定資産減価償却率"/>
        <xdr:cNvSpPr txBox="1"/>
      </xdr:nvSpPr>
      <xdr:spPr>
        <a:xfrm>
          <a:off x="152660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105971</xdr:rowOff>
    </xdr:from>
    <xdr:ext cx="405111" cy="259045"/>
    <xdr:sp macro="" textlink="">
      <xdr:nvSpPr>
        <xdr:cNvPr id="476" name="n_2mainValue【一般廃棄物処理施設】&#10;有形固定資産減価償却率"/>
        <xdr:cNvSpPr txBox="1"/>
      </xdr:nvSpPr>
      <xdr:spPr>
        <a:xfrm>
          <a:off x="14389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07"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166394</xdr:rowOff>
    </xdr:from>
    <xdr:to>
      <xdr:col>116</xdr:col>
      <xdr:colOff>114300</xdr:colOff>
      <xdr:row>40</xdr:row>
      <xdr:rowOff>96544</xdr:rowOff>
    </xdr:to>
    <xdr:sp macro="" textlink="">
      <xdr:nvSpPr>
        <xdr:cNvPr id="517" name="楕円 516"/>
        <xdr:cNvSpPr/>
      </xdr:nvSpPr>
      <xdr:spPr>
        <a:xfrm>
          <a:off x="221107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17821</xdr:rowOff>
    </xdr:from>
    <xdr:ext cx="599010" cy="259045"/>
    <xdr:sp macro="" textlink="">
      <xdr:nvSpPr>
        <xdr:cNvPr id="518" name="【一般廃棄物処理施設】&#10;一人当たり有形固定資産（償却資産）額該当値テキスト"/>
        <xdr:cNvSpPr txBox="1"/>
      </xdr:nvSpPr>
      <xdr:spPr>
        <a:xfrm>
          <a:off x="22199600" y="670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4878</xdr:rowOff>
    </xdr:from>
    <xdr:to>
      <xdr:col>112</xdr:col>
      <xdr:colOff>38100</xdr:colOff>
      <xdr:row>40</xdr:row>
      <xdr:rowOff>106478</xdr:rowOff>
    </xdr:to>
    <xdr:sp macro="" textlink="">
      <xdr:nvSpPr>
        <xdr:cNvPr id="519" name="楕円 518"/>
        <xdr:cNvSpPr/>
      </xdr:nvSpPr>
      <xdr:spPr>
        <a:xfrm>
          <a:off x="21272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45744</xdr:rowOff>
    </xdr:from>
    <xdr:to>
      <xdr:col>116</xdr:col>
      <xdr:colOff>63500</xdr:colOff>
      <xdr:row>40</xdr:row>
      <xdr:rowOff>55678</xdr:rowOff>
    </xdr:to>
    <xdr:cxnSp macro="">
      <xdr:nvCxnSpPr>
        <xdr:cNvPr id="520" name="直線コネクタ 519"/>
        <xdr:cNvCxnSpPr/>
      </xdr:nvCxnSpPr>
      <xdr:spPr>
        <a:xfrm flipV="1">
          <a:off x="21323300" y="6903744"/>
          <a:ext cx="8382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17173</xdr:rowOff>
    </xdr:from>
    <xdr:to>
      <xdr:col>107</xdr:col>
      <xdr:colOff>101600</xdr:colOff>
      <xdr:row>40</xdr:row>
      <xdr:rowOff>118773</xdr:rowOff>
    </xdr:to>
    <xdr:sp macro="" textlink="">
      <xdr:nvSpPr>
        <xdr:cNvPr id="521" name="楕円 520"/>
        <xdr:cNvSpPr/>
      </xdr:nvSpPr>
      <xdr:spPr>
        <a:xfrm>
          <a:off x="20383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55678</xdr:rowOff>
    </xdr:from>
    <xdr:to>
      <xdr:col>111</xdr:col>
      <xdr:colOff>177800</xdr:colOff>
      <xdr:row>40</xdr:row>
      <xdr:rowOff>67973</xdr:rowOff>
    </xdr:to>
    <xdr:cxnSp macro="">
      <xdr:nvCxnSpPr>
        <xdr:cNvPr id="522" name="直線コネクタ 521"/>
        <xdr:cNvCxnSpPr/>
      </xdr:nvCxnSpPr>
      <xdr:spPr>
        <a:xfrm flipV="1">
          <a:off x="20434300" y="6913678"/>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23"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24"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123005</xdr:rowOff>
    </xdr:from>
    <xdr:ext cx="599010" cy="259045"/>
    <xdr:sp macro="" textlink="">
      <xdr:nvSpPr>
        <xdr:cNvPr id="526" name="n_1mainValue【一般廃棄物処理施設】&#10;一人当たり有形固定資産（償却資産）額"/>
        <xdr:cNvSpPr txBox="1"/>
      </xdr:nvSpPr>
      <xdr:spPr>
        <a:xfrm>
          <a:off x="210110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135300</xdr:rowOff>
    </xdr:from>
    <xdr:ext cx="599010" cy="259045"/>
    <xdr:sp macro="" textlink="">
      <xdr:nvSpPr>
        <xdr:cNvPr id="527" name="n_2mainValue【一般廃棄物処理施設】&#10;一人当たり有形固定資産（償却資産）額"/>
        <xdr:cNvSpPr txBox="1"/>
      </xdr:nvSpPr>
      <xdr:spPr>
        <a:xfrm>
          <a:off x="201347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5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xdr:rowOff>
    </xdr:from>
    <xdr:to>
      <xdr:col>85</xdr:col>
      <xdr:colOff>177800</xdr:colOff>
      <xdr:row>63</xdr:row>
      <xdr:rowOff>117747</xdr:rowOff>
    </xdr:to>
    <xdr:sp macro="" textlink="">
      <xdr:nvSpPr>
        <xdr:cNvPr id="568" name="楕円 567"/>
        <xdr:cNvSpPr/>
      </xdr:nvSpPr>
      <xdr:spPr>
        <a:xfrm>
          <a:off x="16268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102524</xdr:rowOff>
    </xdr:from>
    <xdr:ext cx="405111" cy="259045"/>
    <xdr:sp macro="" textlink="">
      <xdr:nvSpPr>
        <xdr:cNvPr id="569" name="【保健センター・保健所】&#10;有形固定資産減価償却率該当値テキスト"/>
        <xdr:cNvSpPr txBox="1"/>
      </xdr:nvSpPr>
      <xdr:spPr>
        <a:xfrm>
          <a:off x="16357600" y="1073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91259</xdr:rowOff>
    </xdr:from>
    <xdr:to>
      <xdr:col>81</xdr:col>
      <xdr:colOff>101600</xdr:colOff>
      <xdr:row>64</xdr:row>
      <xdr:rowOff>21409</xdr:rowOff>
    </xdr:to>
    <xdr:sp macro="" textlink="">
      <xdr:nvSpPr>
        <xdr:cNvPr id="570" name="楕円 569"/>
        <xdr:cNvSpPr/>
      </xdr:nvSpPr>
      <xdr:spPr>
        <a:xfrm>
          <a:off x="1543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66947</xdr:rowOff>
    </xdr:from>
    <xdr:to>
      <xdr:col>85</xdr:col>
      <xdr:colOff>127000</xdr:colOff>
      <xdr:row>63</xdr:row>
      <xdr:rowOff>142059</xdr:rowOff>
    </xdr:to>
    <xdr:cxnSp macro="">
      <xdr:nvCxnSpPr>
        <xdr:cNvPr id="571" name="直線コネクタ 570"/>
        <xdr:cNvCxnSpPr/>
      </xdr:nvCxnSpPr>
      <xdr:spPr>
        <a:xfrm flipV="1">
          <a:off x="15481300" y="108682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166370</xdr:rowOff>
    </xdr:from>
    <xdr:to>
      <xdr:col>76</xdr:col>
      <xdr:colOff>165100</xdr:colOff>
      <xdr:row>64</xdr:row>
      <xdr:rowOff>96520</xdr:rowOff>
    </xdr:to>
    <xdr:sp macro="" textlink="">
      <xdr:nvSpPr>
        <xdr:cNvPr id="572" name="楕円 571"/>
        <xdr:cNvSpPr/>
      </xdr:nvSpPr>
      <xdr:spPr>
        <a:xfrm>
          <a:off x="1454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142059</xdr:rowOff>
    </xdr:from>
    <xdr:to>
      <xdr:col>81</xdr:col>
      <xdr:colOff>50800</xdr:colOff>
      <xdr:row>64</xdr:row>
      <xdr:rowOff>45720</xdr:rowOff>
    </xdr:to>
    <xdr:cxnSp macro="">
      <xdr:nvCxnSpPr>
        <xdr:cNvPr id="573" name="直線コネクタ 572"/>
        <xdr:cNvCxnSpPr/>
      </xdr:nvCxnSpPr>
      <xdr:spPr>
        <a:xfrm flipV="1">
          <a:off x="14592300" y="1094340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7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7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12536</xdr:rowOff>
    </xdr:from>
    <xdr:ext cx="340478" cy="259045"/>
    <xdr:sp macro="" textlink="">
      <xdr:nvSpPr>
        <xdr:cNvPr id="577" name="n_1mainValue【保健センター・保健所】&#10;有形固定資産減価償却率"/>
        <xdr:cNvSpPr txBox="1"/>
      </xdr:nvSpPr>
      <xdr:spPr>
        <a:xfrm>
          <a:off x="15298361" y="10985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87647</xdr:rowOff>
    </xdr:from>
    <xdr:ext cx="340478" cy="259045"/>
    <xdr:sp macro="" textlink="">
      <xdr:nvSpPr>
        <xdr:cNvPr id="578" name="n_2mainValue【保健センター・保健所】&#10;有形固定資産減価償却率"/>
        <xdr:cNvSpPr txBox="1"/>
      </xdr:nvSpPr>
      <xdr:spPr>
        <a:xfrm>
          <a:off x="14422061" y="1106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07"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17" name="楕円 616"/>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18"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619" name="楕円 618"/>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22860</xdr:rowOff>
    </xdr:to>
    <xdr:cxnSp macro="">
      <xdr:nvCxnSpPr>
        <xdr:cNvPr id="620" name="直線コネクタ 619"/>
        <xdr:cNvCxnSpPr/>
      </xdr:nvCxnSpPr>
      <xdr:spPr>
        <a:xfrm flipV="1">
          <a:off x="21323300" y="10991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621" name="楕円 620"/>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22860</xdr:rowOff>
    </xdr:to>
    <xdr:cxnSp macro="">
      <xdr:nvCxnSpPr>
        <xdr:cNvPr id="622" name="直線コネクタ 621"/>
        <xdr:cNvCxnSpPr/>
      </xdr:nvCxnSpPr>
      <xdr:spPr>
        <a:xfrm>
          <a:off x="20434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23"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24"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626" name="n_1mainValue【保健センター・保健所】&#10;一人当たり面積"/>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627" name="n_2mainValue【保健センター・保健所】&#10;一人当たり面積"/>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5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667" name="楕円 666"/>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668" name="【消防施設】&#10;有形固定資産減価償却率該当値テキスト"/>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669" name="楕円 668"/>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100964</xdr:rowOff>
    </xdr:from>
    <xdr:to>
      <xdr:col>85</xdr:col>
      <xdr:colOff>127000</xdr:colOff>
      <xdr:row>81</xdr:row>
      <xdr:rowOff>139064</xdr:rowOff>
    </xdr:to>
    <xdr:cxnSp macro="">
      <xdr:nvCxnSpPr>
        <xdr:cNvPr id="670" name="直線コネクタ 669"/>
        <xdr:cNvCxnSpPr/>
      </xdr:nvCxnSpPr>
      <xdr:spPr>
        <a:xfrm flipV="1">
          <a:off x="15481300" y="139884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71" name="楕円 670"/>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139064</xdr:rowOff>
    </xdr:from>
    <xdr:to>
      <xdr:col>81</xdr:col>
      <xdr:colOff>50800</xdr:colOff>
      <xdr:row>82</xdr:row>
      <xdr:rowOff>26670</xdr:rowOff>
    </xdr:to>
    <xdr:cxnSp macro="">
      <xdr:nvCxnSpPr>
        <xdr:cNvPr id="672" name="直線コネクタ 671"/>
        <xdr:cNvCxnSpPr/>
      </xdr:nvCxnSpPr>
      <xdr:spPr>
        <a:xfrm flipV="1">
          <a:off x="14592300" y="1402651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73"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74"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34941</xdr:rowOff>
    </xdr:from>
    <xdr:ext cx="405111" cy="259045"/>
    <xdr:sp macro="" textlink="">
      <xdr:nvSpPr>
        <xdr:cNvPr id="676" name="n_1main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677" name="n_2main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0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716" name="楕円 715"/>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72407</xdr:rowOff>
    </xdr:from>
    <xdr:ext cx="469744" cy="259045"/>
    <xdr:sp macro="" textlink="">
      <xdr:nvSpPr>
        <xdr:cNvPr id="717" name="【消防施設】&#10;一人当たり面積該当値テキスト"/>
        <xdr:cNvSpPr txBox="1"/>
      </xdr:nvSpPr>
      <xdr:spPr>
        <a:xfrm>
          <a:off x="22199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96520</xdr:rowOff>
    </xdr:from>
    <xdr:to>
      <xdr:col>112</xdr:col>
      <xdr:colOff>38100</xdr:colOff>
      <xdr:row>86</xdr:row>
      <xdr:rowOff>26670</xdr:rowOff>
    </xdr:to>
    <xdr:sp macro="" textlink="">
      <xdr:nvSpPr>
        <xdr:cNvPr id="718" name="楕円 717"/>
        <xdr:cNvSpPr/>
      </xdr:nvSpPr>
      <xdr:spPr>
        <a:xfrm>
          <a:off x="21272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147320</xdr:rowOff>
    </xdr:to>
    <xdr:cxnSp macro="">
      <xdr:nvCxnSpPr>
        <xdr:cNvPr id="719" name="直線コネクタ 718"/>
        <xdr:cNvCxnSpPr/>
      </xdr:nvCxnSpPr>
      <xdr:spPr>
        <a:xfrm flipV="1">
          <a:off x="21323300" y="147180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720" name="楕円 719"/>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147320</xdr:rowOff>
    </xdr:from>
    <xdr:to>
      <xdr:col>111</xdr:col>
      <xdr:colOff>177800</xdr:colOff>
      <xdr:row>85</xdr:row>
      <xdr:rowOff>148589</xdr:rowOff>
    </xdr:to>
    <xdr:cxnSp macro="">
      <xdr:nvCxnSpPr>
        <xdr:cNvPr id="721" name="直線コネクタ 720"/>
        <xdr:cNvCxnSpPr/>
      </xdr:nvCxnSpPr>
      <xdr:spPr>
        <a:xfrm flipV="1">
          <a:off x="20434300" y="147205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2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23"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17797</xdr:rowOff>
    </xdr:from>
    <xdr:ext cx="469744" cy="259045"/>
    <xdr:sp macro="" textlink="">
      <xdr:nvSpPr>
        <xdr:cNvPr id="725" name="n_1mainValue【消防施設】&#10;一人当たり面積"/>
        <xdr:cNvSpPr txBox="1"/>
      </xdr:nvSpPr>
      <xdr:spPr>
        <a:xfrm>
          <a:off x="210757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44466</xdr:rowOff>
    </xdr:from>
    <xdr:ext cx="469744" cy="259045"/>
    <xdr:sp macro="" textlink="">
      <xdr:nvSpPr>
        <xdr:cNvPr id="726" name="n_2mainValue【消防施設】&#10;一人当たり面積"/>
        <xdr:cNvSpPr txBox="1"/>
      </xdr:nvSpPr>
      <xdr:spPr>
        <a:xfrm>
          <a:off x="20199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5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157662</xdr:rowOff>
    </xdr:from>
    <xdr:to>
      <xdr:col>85</xdr:col>
      <xdr:colOff>177800</xdr:colOff>
      <xdr:row>100</xdr:row>
      <xdr:rowOff>87812</xdr:rowOff>
    </xdr:to>
    <xdr:sp macro="" textlink="">
      <xdr:nvSpPr>
        <xdr:cNvPr id="767" name="楕円 766"/>
        <xdr:cNvSpPr/>
      </xdr:nvSpPr>
      <xdr:spPr>
        <a:xfrm>
          <a:off x="162687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72589</xdr:rowOff>
    </xdr:from>
    <xdr:ext cx="405111" cy="259045"/>
    <xdr:sp macro="" textlink="">
      <xdr:nvSpPr>
        <xdr:cNvPr id="768" name="【庁舎】&#10;有形固定資産減価償却率該当値テキスト"/>
        <xdr:cNvSpPr txBox="1"/>
      </xdr:nvSpPr>
      <xdr:spPr>
        <a:xfrm>
          <a:off x="16357600" y="1704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169092</xdr:rowOff>
    </xdr:from>
    <xdr:to>
      <xdr:col>81</xdr:col>
      <xdr:colOff>101600</xdr:colOff>
      <xdr:row>100</xdr:row>
      <xdr:rowOff>99242</xdr:rowOff>
    </xdr:to>
    <xdr:sp macro="" textlink="">
      <xdr:nvSpPr>
        <xdr:cNvPr id="769" name="楕円 768"/>
        <xdr:cNvSpPr/>
      </xdr:nvSpPr>
      <xdr:spPr>
        <a:xfrm>
          <a:off x="15430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37012</xdr:rowOff>
    </xdr:from>
    <xdr:to>
      <xdr:col>85</xdr:col>
      <xdr:colOff>127000</xdr:colOff>
      <xdr:row>100</xdr:row>
      <xdr:rowOff>48442</xdr:rowOff>
    </xdr:to>
    <xdr:cxnSp macro="">
      <xdr:nvCxnSpPr>
        <xdr:cNvPr id="770" name="直線コネクタ 769"/>
        <xdr:cNvCxnSpPr/>
      </xdr:nvCxnSpPr>
      <xdr:spPr>
        <a:xfrm flipV="1">
          <a:off x="15481300" y="171820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157662</xdr:rowOff>
    </xdr:from>
    <xdr:to>
      <xdr:col>76</xdr:col>
      <xdr:colOff>165100</xdr:colOff>
      <xdr:row>100</xdr:row>
      <xdr:rowOff>87812</xdr:rowOff>
    </xdr:to>
    <xdr:sp macro="" textlink="">
      <xdr:nvSpPr>
        <xdr:cNvPr id="771" name="楕円 770"/>
        <xdr:cNvSpPr/>
      </xdr:nvSpPr>
      <xdr:spPr>
        <a:xfrm>
          <a:off x="14541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37012</xdr:rowOff>
    </xdr:from>
    <xdr:to>
      <xdr:col>81</xdr:col>
      <xdr:colOff>50800</xdr:colOff>
      <xdr:row>100</xdr:row>
      <xdr:rowOff>48442</xdr:rowOff>
    </xdr:to>
    <xdr:cxnSp macro="">
      <xdr:nvCxnSpPr>
        <xdr:cNvPr id="772" name="直線コネクタ 771"/>
        <xdr:cNvCxnSpPr/>
      </xdr:nvCxnSpPr>
      <xdr:spPr>
        <a:xfrm>
          <a:off x="14592300" y="171820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7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74"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115769</xdr:rowOff>
    </xdr:from>
    <xdr:ext cx="405111" cy="259045"/>
    <xdr:sp macro="" textlink="">
      <xdr:nvSpPr>
        <xdr:cNvPr id="776" name="n_1mainValue【庁舎】&#10;有形固定資産減価償却率"/>
        <xdr:cNvSpPr txBox="1"/>
      </xdr:nvSpPr>
      <xdr:spPr>
        <a:xfrm>
          <a:off x="15266044" y="169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104339</xdr:rowOff>
    </xdr:from>
    <xdr:ext cx="405111" cy="259045"/>
    <xdr:sp macro="" textlink="">
      <xdr:nvSpPr>
        <xdr:cNvPr id="777" name="n_2mainValue【庁舎】&#10;有形固定資産減価償却率"/>
        <xdr:cNvSpPr txBox="1"/>
      </xdr:nvSpPr>
      <xdr:spPr>
        <a:xfrm>
          <a:off x="143897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04"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14" name="楕円 813"/>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815"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816" name="楕円 815"/>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89915</xdr:rowOff>
    </xdr:to>
    <xdr:cxnSp macro="">
      <xdr:nvCxnSpPr>
        <xdr:cNvPr id="817" name="直線コネクタ 816"/>
        <xdr:cNvCxnSpPr/>
      </xdr:nvCxnSpPr>
      <xdr:spPr>
        <a:xfrm flipV="1">
          <a:off x="21323300" y="182613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18" name="楕円 817"/>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94487</xdr:rowOff>
    </xdr:to>
    <xdr:cxnSp macro="">
      <xdr:nvCxnSpPr>
        <xdr:cNvPr id="819" name="直線コネクタ 818"/>
        <xdr:cNvCxnSpPr/>
      </xdr:nvCxnSpPr>
      <xdr:spPr>
        <a:xfrm flipV="1">
          <a:off x="20434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20"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2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823" name="n_1mainValue【庁舎】&#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24" name="n_2mainValue【庁舎】&#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年代の人口増加に伴い整備された施設が多いため、全体的に高い比率である。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年に新設したため類似団体を下回っている。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公共施設等総合管理計画等に基づき、老朽化した施設について、点検・診断や計画的な予防保全による長寿命化を進めていくなど、公共施設の適正管理に努める。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となっているが、前年度と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歳入において地方交付税や地方消費税交付金等の経常一般財源が増加したものの、歳出において公債費や人件費、物件費などの経常経費が増加したことに伴い増となった。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今後も人件費等の抑制に努めるとともに、すべての事務事業について費用対効果を検証しながら、整理・合理化を図る行財政改革の取組を通じて、義務的経費の削減に努める。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61</xdr:row>
      <xdr:rowOff>104902</xdr:rowOff>
    </xdr:to>
    <xdr:cxnSp macro="">
      <xdr:nvCxnSpPr>
        <xdr:cNvPr id="130" name="直線コネクタ 129"/>
        <xdr:cNvCxnSpPr/>
      </xdr:nvCxnSpPr>
      <xdr:spPr>
        <a:xfrm flipV="1">
          <a:off x="4114800" y="10307574"/>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61</xdr:row>
      <xdr:rowOff>104902</xdr:rowOff>
    </xdr:to>
    <xdr:cxnSp macro="">
      <xdr:nvCxnSpPr>
        <xdr:cNvPr id="133" name="直線コネクタ 132"/>
        <xdr:cNvCxnSpPr/>
      </xdr:nvCxnSpPr>
      <xdr:spPr>
        <a:xfrm>
          <a:off x="3225800" y="1056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104902</xdr:rowOff>
    </xdr:to>
    <xdr:cxnSp macro="">
      <xdr:nvCxnSpPr>
        <xdr:cNvPr id="136" name="直線コネクタ 135"/>
        <xdr:cNvCxnSpPr/>
      </xdr:nvCxnSpPr>
      <xdr:spPr>
        <a:xfrm>
          <a:off x="2336800" y="1055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61</xdr:row>
      <xdr:rowOff>95250</xdr:rowOff>
    </xdr:to>
    <xdr:cxnSp macro="">
      <xdr:nvCxnSpPr>
        <xdr:cNvPr id="139" name="直線コネクタ 138"/>
        <xdr:cNvCxnSpPr/>
      </xdr:nvCxnSpPr>
      <xdr:spPr>
        <a:xfrm>
          <a:off x="1447800" y="1051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141224</xdr:rowOff>
    </xdr:from>
    <xdr:to>
      <xdr:col>23</xdr:col>
      <xdr:colOff>184150</xdr:colOff>
      <xdr:row>60</xdr:row>
      <xdr:rowOff>71374</xdr:rowOff>
    </xdr:to>
    <xdr:sp macro="" textlink="">
      <xdr:nvSpPr>
        <xdr:cNvPr id="149" name="楕円 148"/>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157751</xdr:rowOff>
    </xdr:from>
    <xdr:ext cx="762000" cy="259045"/>
    <xdr:sp macro="" textlink="">
      <xdr:nvSpPr>
        <xdr:cNvPr id="150"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1" name="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3" name="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4" name="テキスト ボックス 153"/>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6" name="テキスト ボックス 155"/>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7" name="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58" name="テキスト ボックス 157"/>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類似団体平均よりも低い水準となっているが、前年度と比較すると高くなっている。その主な要因は人件費であり、退職手当の増によるものである。今後も引き続き、簡素で効率的な行財政運営に努める。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7221</xdr:rowOff>
    </xdr:from>
    <xdr:to>
      <xdr:col>23</xdr:col>
      <xdr:colOff>133350</xdr:colOff>
      <xdr:row>82</xdr:row>
      <xdr:rowOff>20411</xdr:rowOff>
    </xdr:to>
    <xdr:cxnSp macro="">
      <xdr:nvCxnSpPr>
        <xdr:cNvPr id="193" name="直線コネクタ 192"/>
        <xdr:cNvCxnSpPr/>
      </xdr:nvCxnSpPr>
      <xdr:spPr>
        <a:xfrm>
          <a:off x="4114800" y="14066121"/>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1349</xdr:rowOff>
    </xdr:from>
    <xdr:to>
      <xdr:col>19</xdr:col>
      <xdr:colOff>133350</xdr:colOff>
      <xdr:row>82</xdr:row>
      <xdr:rowOff>7221</xdr:rowOff>
    </xdr:to>
    <xdr:cxnSp macro="">
      <xdr:nvCxnSpPr>
        <xdr:cNvPr id="196" name="直線コネクタ 195"/>
        <xdr:cNvCxnSpPr/>
      </xdr:nvCxnSpPr>
      <xdr:spPr>
        <a:xfrm>
          <a:off x="3225800" y="14060249"/>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151324</xdr:rowOff>
    </xdr:from>
    <xdr:to>
      <xdr:col>15</xdr:col>
      <xdr:colOff>82550</xdr:colOff>
      <xdr:row>82</xdr:row>
      <xdr:rowOff>1349</xdr:rowOff>
    </xdr:to>
    <xdr:cxnSp macro="">
      <xdr:nvCxnSpPr>
        <xdr:cNvPr id="199" name="直線コネクタ 198"/>
        <xdr:cNvCxnSpPr/>
      </xdr:nvCxnSpPr>
      <xdr:spPr>
        <a:xfrm>
          <a:off x="2336800" y="14038774"/>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122005</xdr:rowOff>
    </xdr:from>
    <xdr:to>
      <xdr:col>11</xdr:col>
      <xdr:colOff>31750</xdr:colOff>
      <xdr:row>81</xdr:row>
      <xdr:rowOff>151324</xdr:rowOff>
    </xdr:to>
    <xdr:cxnSp macro="">
      <xdr:nvCxnSpPr>
        <xdr:cNvPr id="202" name="直線コネクタ 201"/>
        <xdr:cNvCxnSpPr/>
      </xdr:nvCxnSpPr>
      <xdr:spPr>
        <a:xfrm>
          <a:off x="1447800" y="14009455"/>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117630</xdr:rowOff>
    </xdr:from>
    <xdr:to>
      <xdr:col>7</xdr:col>
      <xdr:colOff>31750</xdr:colOff>
      <xdr:row>81</xdr:row>
      <xdr:rowOff>47780</xdr:rowOff>
    </xdr:to>
    <xdr:sp macro="" textlink="">
      <xdr:nvSpPr>
        <xdr:cNvPr id="205" name="フローチャート: 判断 204"/>
        <xdr:cNvSpPr/>
      </xdr:nvSpPr>
      <xdr:spPr>
        <a:xfrm>
          <a:off x="1397000" y="1383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57957</xdr:rowOff>
    </xdr:from>
    <xdr:ext cx="762000" cy="259045"/>
    <xdr:sp macro="" textlink="">
      <xdr:nvSpPr>
        <xdr:cNvPr id="206" name="テキスト ボックス 205"/>
        <xdr:cNvSpPr txBox="1"/>
      </xdr:nvSpPr>
      <xdr:spPr>
        <a:xfrm>
          <a:off x="1066800" y="136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141061</xdr:rowOff>
    </xdr:from>
    <xdr:to>
      <xdr:col>23</xdr:col>
      <xdr:colOff>184150</xdr:colOff>
      <xdr:row>82</xdr:row>
      <xdr:rowOff>71211</xdr:rowOff>
    </xdr:to>
    <xdr:sp macro="" textlink="">
      <xdr:nvSpPr>
        <xdr:cNvPr id="212" name="楕円 211"/>
        <xdr:cNvSpPr/>
      </xdr:nvSpPr>
      <xdr:spPr>
        <a:xfrm>
          <a:off x="4902200" y="140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157588</xdr:rowOff>
    </xdr:from>
    <xdr:ext cx="762000" cy="259045"/>
    <xdr:sp macro="" textlink="">
      <xdr:nvSpPr>
        <xdr:cNvPr id="213" name="人件費・物件費等の状況該当値テキスト"/>
        <xdr:cNvSpPr txBox="1"/>
      </xdr:nvSpPr>
      <xdr:spPr>
        <a:xfrm>
          <a:off x="5041900" y="1387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127871</xdr:rowOff>
    </xdr:from>
    <xdr:to>
      <xdr:col>19</xdr:col>
      <xdr:colOff>184150</xdr:colOff>
      <xdr:row>82</xdr:row>
      <xdr:rowOff>58021</xdr:rowOff>
    </xdr:to>
    <xdr:sp macro="" textlink="">
      <xdr:nvSpPr>
        <xdr:cNvPr id="214" name="楕円 213"/>
        <xdr:cNvSpPr/>
      </xdr:nvSpPr>
      <xdr:spPr>
        <a:xfrm>
          <a:off x="4064000" y="14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68198</xdr:rowOff>
    </xdr:from>
    <xdr:ext cx="736600" cy="259045"/>
    <xdr:sp macro="" textlink="">
      <xdr:nvSpPr>
        <xdr:cNvPr id="215" name="テキスト ボックス 214"/>
        <xdr:cNvSpPr txBox="1"/>
      </xdr:nvSpPr>
      <xdr:spPr>
        <a:xfrm>
          <a:off x="3733800" y="1378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121999</xdr:rowOff>
    </xdr:from>
    <xdr:to>
      <xdr:col>15</xdr:col>
      <xdr:colOff>133350</xdr:colOff>
      <xdr:row>82</xdr:row>
      <xdr:rowOff>52149</xdr:rowOff>
    </xdr:to>
    <xdr:sp macro="" textlink="">
      <xdr:nvSpPr>
        <xdr:cNvPr id="216" name="楕円 215"/>
        <xdr:cNvSpPr/>
      </xdr:nvSpPr>
      <xdr:spPr>
        <a:xfrm>
          <a:off x="3175000" y="14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62326</xdr:rowOff>
    </xdr:from>
    <xdr:ext cx="762000" cy="259045"/>
    <xdr:sp macro="" textlink="">
      <xdr:nvSpPr>
        <xdr:cNvPr id="217" name="テキスト ボックス 216"/>
        <xdr:cNvSpPr txBox="1"/>
      </xdr:nvSpPr>
      <xdr:spPr>
        <a:xfrm>
          <a:off x="2844800" y="13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100524</xdr:rowOff>
    </xdr:from>
    <xdr:to>
      <xdr:col>11</xdr:col>
      <xdr:colOff>82550</xdr:colOff>
      <xdr:row>82</xdr:row>
      <xdr:rowOff>30674</xdr:rowOff>
    </xdr:to>
    <xdr:sp macro="" textlink="">
      <xdr:nvSpPr>
        <xdr:cNvPr id="218" name="楕円 217"/>
        <xdr:cNvSpPr/>
      </xdr:nvSpPr>
      <xdr:spPr>
        <a:xfrm>
          <a:off x="2286000" y="139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40851</xdr:rowOff>
    </xdr:from>
    <xdr:ext cx="762000" cy="259045"/>
    <xdr:sp macro="" textlink="">
      <xdr:nvSpPr>
        <xdr:cNvPr id="219" name="テキスト ボックス 218"/>
        <xdr:cNvSpPr txBox="1"/>
      </xdr:nvSpPr>
      <xdr:spPr>
        <a:xfrm>
          <a:off x="1955800" y="1375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71205</xdr:rowOff>
    </xdr:from>
    <xdr:to>
      <xdr:col>7</xdr:col>
      <xdr:colOff>31750</xdr:colOff>
      <xdr:row>82</xdr:row>
      <xdr:rowOff>1355</xdr:rowOff>
    </xdr:to>
    <xdr:sp macro="" textlink="">
      <xdr:nvSpPr>
        <xdr:cNvPr id="220" name="楕円 219"/>
        <xdr:cNvSpPr/>
      </xdr:nvSpPr>
      <xdr:spPr>
        <a:xfrm>
          <a:off x="1397000" y="139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157582</xdr:rowOff>
    </xdr:from>
    <xdr:ext cx="762000" cy="259045"/>
    <xdr:sp macro="" textlink="">
      <xdr:nvSpPr>
        <xdr:cNvPr id="221" name="テキスト ボックス 220"/>
        <xdr:cNvSpPr txBox="1"/>
      </xdr:nvSpPr>
      <xdr:spPr>
        <a:xfrm>
          <a:off x="1066800" y="1404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職員数の適正化や昇給昇格等の適正な運営に努めたことにより、依然低い水準となっている。今後も国の動向等を見定めながら、適正な給与水準の維持に努める。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152400</xdr:rowOff>
    </xdr:to>
    <xdr:cxnSp macro="">
      <xdr:nvCxnSpPr>
        <xdr:cNvPr id="257" name="直線コネクタ 256"/>
        <xdr:cNvCxnSpPr/>
      </xdr:nvCxnSpPr>
      <xdr:spPr>
        <a:xfrm flipV="1">
          <a:off x="16179800" y="146567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152400</xdr:rowOff>
    </xdr:to>
    <xdr:cxnSp macro="">
      <xdr:nvCxnSpPr>
        <xdr:cNvPr id="260" name="直線コネクタ 259"/>
        <xdr:cNvCxnSpPr/>
      </xdr:nvCxnSpPr>
      <xdr:spPr>
        <a:xfrm>
          <a:off x="15290800" y="145705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168729</xdr:rowOff>
    </xdr:to>
    <xdr:cxnSp macro="">
      <xdr:nvCxnSpPr>
        <xdr:cNvPr id="263" name="直線コネクタ 262"/>
        <xdr:cNvCxnSpPr/>
      </xdr:nvCxnSpPr>
      <xdr:spPr>
        <a:xfrm>
          <a:off x="14401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66" name="直線コネクタ 265"/>
        <xdr:cNvCxnSpPr/>
      </xdr:nvCxnSpPr>
      <xdr:spPr>
        <a:xfrm flipV="1">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9" name="フローチャート: 判断 268"/>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0" name="テキスト ボックス 269"/>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は上郡町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47081</xdr:rowOff>
    </xdr:from>
    <xdr:to>
      <xdr:col>81</xdr:col>
      <xdr:colOff>44450</xdr:colOff>
      <xdr:row>63</xdr:row>
      <xdr:rowOff>64316</xdr:rowOff>
    </xdr:to>
    <xdr:cxnSp macro="">
      <xdr:nvCxnSpPr>
        <xdr:cNvPr id="322" name="直線コネクタ 321"/>
        <xdr:cNvCxnSpPr/>
      </xdr:nvCxnSpPr>
      <xdr:spPr>
        <a:xfrm>
          <a:off x="16179800" y="1084843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47081</xdr:rowOff>
    </xdr:from>
    <xdr:to>
      <xdr:col>77</xdr:col>
      <xdr:colOff>44450</xdr:colOff>
      <xdr:row>63</xdr:row>
      <xdr:rowOff>74658</xdr:rowOff>
    </xdr:to>
    <xdr:cxnSp macro="">
      <xdr:nvCxnSpPr>
        <xdr:cNvPr id="325" name="直線コネクタ 324"/>
        <xdr:cNvCxnSpPr/>
      </xdr:nvCxnSpPr>
      <xdr:spPr>
        <a:xfrm flipV="1">
          <a:off x="15290800" y="108484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57422</xdr:rowOff>
    </xdr:from>
    <xdr:to>
      <xdr:col>72</xdr:col>
      <xdr:colOff>203200</xdr:colOff>
      <xdr:row>63</xdr:row>
      <xdr:rowOff>74658</xdr:rowOff>
    </xdr:to>
    <xdr:cxnSp macro="">
      <xdr:nvCxnSpPr>
        <xdr:cNvPr id="328" name="直線コネクタ 327"/>
        <xdr:cNvCxnSpPr/>
      </xdr:nvCxnSpPr>
      <xdr:spPr>
        <a:xfrm>
          <a:off x="14401800" y="1085877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53975</xdr:rowOff>
    </xdr:from>
    <xdr:to>
      <xdr:col>68</xdr:col>
      <xdr:colOff>152400</xdr:colOff>
      <xdr:row>63</xdr:row>
      <xdr:rowOff>57422</xdr:rowOff>
    </xdr:to>
    <xdr:cxnSp macro="">
      <xdr:nvCxnSpPr>
        <xdr:cNvPr id="331" name="直線コネクタ 330"/>
        <xdr:cNvCxnSpPr/>
      </xdr:nvCxnSpPr>
      <xdr:spPr>
        <a:xfrm>
          <a:off x="13512800" y="108553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34" name="フローチャート: 判断 333"/>
        <xdr:cNvSpPr/>
      </xdr:nvSpPr>
      <xdr:spPr>
        <a:xfrm>
          <a:off x="13462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35" name="テキスト ボックス 334"/>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13516</xdr:rowOff>
    </xdr:from>
    <xdr:to>
      <xdr:col>81</xdr:col>
      <xdr:colOff>95250</xdr:colOff>
      <xdr:row>63</xdr:row>
      <xdr:rowOff>115116</xdr:rowOff>
    </xdr:to>
    <xdr:sp macro="" textlink="">
      <xdr:nvSpPr>
        <xdr:cNvPr id="341" name="楕円 340"/>
        <xdr:cNvSpPr/>
      </xdr:nvSpPr>
      <xdr:spPr>
        <a:xfrm>
          <a:off x="169672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157043</xdr:rowOff>
    </xdr:from>
    <xdr:ext cx="762000" cy="259045"/>
    <xdr:sp macro="" textlink="">
      <xdr:nvSpPr>
        <xdr:cNvPr id="342" name="定員管理の状況該当値テキスト"/>
        <xdr:cNvSpPr txBox="1"/>
      </xdr:nvSpPr>
      <xdr:spPr>
        <a:xfrm>
          <a:off x="17106900" y="1078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167731</xdr:rowOff>
    </xdr:from>
    <xdr:to>
      <xdr:col>77</xdr:col>
      <xdr:colOff>95250</xdr:colOff>
      <xdr:row>63</xdr:row>
      <xdr:rowOff>97881</xdr:rowOff>
    </xdr:to>
    <xdr:sp macro="" textlink="">
      <xdr:nvSpPr>
        <xdr:cNvPr id="343" name="楕円 342"/>
        <xdr:cNvSpPr/>
      </xdr:nvSpPr>
      <xdr:spPr>
        <a:xfrm>
          <a:off x="16129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82658</xdr:rowOff>
    </xdr:from>
    <xdr:ext cx="736600" cy="259045"/>
    <xdr:sp macro="" textlink="">
      <xdr:nvSpPr>
        <xdr:cNvPr id="344" name="テキスト ボックス 34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23858</xdr:rowOff>
    </xdr:from>
    <xdr:to>
      <xdr:col>73</xdr:col>
      <xdr:colOff>44450</xdr:colOff>
      <xdr:row>63</xdr:row>
      <xdr:rowOff>125458</xdr:rowOff>
    </xdr:to>
    <xdr:sp macro="" textlink="">
      <xdr:nvSpPr>
        <xdr:cNvPr id="345" name="楕円 344"/>
        <xdr:cNvSpPr/>
      </xdr:nvSpPr>
      <xdr:spPr>
        <a:xfrm>
          <a:off x="15240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110235</xdr:rowOff>
    </xdr:from>
    <xdr:ext cx="762000" cy="259045"/>
    <xdr:sp macro="" textlink="">
      <xdr:nvSpPr>
        <xdr:cNvPr id="346" name="テキスト ボックス 345"/>
        <xdr:cNvSpPr txBox="1"/>
      </xdr:nvSpPr>
      <xdr:spPr>
        <a:xfrm>
          <a:off x="14909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6622</xdr:rowOff>
    </xdr:from>
    <xdr:to>
      <xdr:col>68</xdr:col>
      <xdr:colOff>203200</xdr:colOff>
      <xdr:row>63</xdr:row>
      <xdr:rowOff>108222</xdr:rowOff>
    </xdr:to>
    <xdr:sp macro="" textlink="">
      <xdr:nvSpPr>
        <xdr:cNvPr id="347" name="楕円 346"/>
        <xdr:cNvSpPr/>
      </xdr:nvSpPr>
      <xdr:spPr>
        <a:xfrm>
          <a:off x="14351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92999</xdr:rowOff>
    </xdr:from>
    <xdr:ext cx="762000" cy="259045"/>
    <xdr:sp macro="" textlink="">
      <xdr:nvSpPr>
        <xdr:cNvPr id="348" name="テキスト ボックス 347"/>
        <xdr:cNvSpPr txBox="1"/>
      </xdr:nvSpPr>
      <xdr:spPr>
        <a:xfrm>
          <a:off x="14020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3175</xdr:rowOff>
    </xdr:from>
    <xdr:to>
      <xdr:col>64</xdr:col>
      <xdr:colOff>152400</xdr:colOff>
      <xdr:row>63</xdr:row>
      <xdr:rowOff>104775</xdr:rowOff>
    </xdr:to>
    <xdr:sp macro="" textlink="">
      <xdr:nvSpPr>
        <xdr:cNvPr id="349" name="楕円 348"/>
        <xdr:cNvSpPr/>
      </xdr:nvSpPr>
      <xdr:spPr>
        <a:xfrm>
          <a:off x="13462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89552</xdr:rowOff>
    </xdr:from>
    <xdr:ext cx="762000" cy="259045"/>
    <xdr:sp macro="" textlink="">
      <xdr:nvSpPr>
        <xdr:cNvPr id="350" name="テキスト ボックス 349"/>
        <xdr:cNvSpPr txBox="1"/>
      </xdr:nvSpPr>
      <xdr:spPr>
        <a:xfrm>
          <a:off x="13131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実質公債費比率は、公債費充当一般財源や公営企業債の元利償還金に対する繰入金が増加したことなどにより、決算年度を含む</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135044</xdr:rowOff>
    </xdr:to>
    <xdr:cxnSp macro="">
      <xdr:nvCxnSpPr>
        <xdr:cNvPr id="384" name="直線コネクタ 383"/>
        <xdr:cNvCxnSpPr/>
      </xdr:nvCxnSpPr>
      <xdr:spPr>
        <a:xfrm>
          <a:off x="16179800" y="69367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87" name="直線コネクタ 386"/>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102870</xdr:rowOff>
    </xdr:to>
    <xdr:cxnSp macro="">
      <xdr:nvCxnSpPr>
        <xdr:cNvPr id="390" name="直線コネクタ 389"/>
        <xdr:cNvCxnSpPr/>
      </xdr:nvCxnSpPr>
      <xdr:spPr>
        <a:xfrm flipV="1">
          <a:off x="14401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110913</xdr:rowOff>
    </xdr:to>
    <xdr:cxnSp macro="">
      <xdr:nvCxnSpPr>
        <xdr:cNvPr id="393" name="直線コネクタ 392"/>
        <xdr:cNvCxnSpPr/>
      </xdr:nvCxnSpPr>
      <xdr:spPr>
        <a:xfrm flipV="1">
          <a:off x="13512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6" name="フローチャート: 判断 395"/>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7" name="テキスト ボックス 39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3" name="楕円 402"/>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4"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5" name="楕円 404"/>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6" name="テキスト ボックス 40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9" name="楕円 408"/>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10" name="テキスト ボックス 409"/>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1" name="楕円 410"/>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412" name="テキスト ボックス 411"/>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類似団体と比較すると依然として高い値であり、主な要因としては、赤穂市民病院の第二期基本構想の完了に伴い、公営企業債の繰入見込額が減少したことなどにより、</a:t>
          </a:r>
          <a:r>
            <a:rPr kumimoji="1" lang="en-US" altLang="ja-JP" sz="1300">
              <a:latin typeface="ＭＳ Ｐゴシック" panose="020B0600070205080204" pitchFamily="50" charset="-128"/>
              <a:ea typeface="ＭＳ Ｐゴシック" panose="020B0600070205080204" pitchFamily="50" charset="-128"/>
            </a:rPr>
            <a:t>128.3</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145076</xdr:rowOff>
    </xdr:from>
    <xdr:to>
      <xdr:col>81</xdr:col>
      <xdr:colOff>44450</xdr:colOff>
      <xdr:row>20</xdr:row>
      <xdr:rowOff>38777</xdr:rowOff>
    </xdr:to>
    <xdr:cxnSp macro="">
      <xdr:nvCxnSpPr>
        <xdr:cNvPr id="446" name="直線コネクタ 445"/>
        <xdr:cNvCxnSpPr/>
      </xdr:nvCxnSpPr>
      <xdr:spPr>
        <a:xfrm flipV="1">
          <a:off x="16179800" y="340262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157946</xdr:rowOff>
    </xdr:from>
    <xdr:to>
      <xdr:col>77</xdr:col>
      <xdr:colOff>44450</xdr:colOff>
      <xdr:row>20</xdr:row>
      <xdr:rowOff>38777</xdr:rowOff>
    </xdr:to>
    <xdr:cxnSp macro="">
      <xdr:nvCxnSpPr>
        <xdr:cNvPr id="449" name="直線コネクタ 448"/>
        <xdr:cNvCxnSpPr/>
      </xdr:nvCxnSpPr>
      <xdr:spPr>
        <a:xfrm>
          <a:off x="15290800" y="341549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157946</xdr:rowOff>
    </xdr:from>
    <xdr:to>
      <xdr:col>72</xdr:col>
      <xdr:colOff>203200</xdr:colOff>
      <xdr:row>20</xdr:row>
      <xdr:rowOff>54864</xdr:rowOff>
    </xdr:to>
    <xdr:cxnSp macro="">
      <xdr:nvCxnSpPr>
        <xdr:cNvPr id="452" name="直線コネクタ 451"/>
        <xdr:cNvCxnSpPr/>
      </xdr:nvCxnSpPr>
      <xdr:spPr>
        <a:xfrm flipV="1">
          <a:off x="14401800" y="341549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1778</xdr:rowOff>
    </xdr:from>
    <xdr:to>
      <xdr:col>68</xdr:col>
      <xdr:colOff>152400</xdr:colOff>
      <xdr:row>20</xdr:row>
      <xdr:rowOff>54864</xdr:rowOff>
    </xdr:to>
    <xdr:cxnSp macro="">
      <xdr:nvCxnSpPr>
        <xdr:cNvPr id="455" name="直線コネクタ 454"/>
        <xdr:cNvCxnSpPr/>
      </xdr:nvCxnSpPr>
      <xdr:spPr>
        <a:xfrm>
          <a:off x="13512800" y="343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8" name="フローチャート: 判断 457"/>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9" name="テキスト ボックス 458"/>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94276</xdr:rowOff>
    </xdr:from>
    <xdr:to>
      <xdr:col>81</xdr:col>
      <xdr:colOff>95250</xdr:colOff>
      <xdr:row>20</xdr:row>
      <xdr:rowOff>24426</xdr:rowOff>
    </xdr:to>
    <xdr:sp macro="" textlink="">
      <xdr:nvSpPr>
        <xdr:cNvPr id="465" name="楕円 464"/>
        <xdr:cNvSpPr/>
      </xdr:nvSpPr>
      <xdr:spPr>
        <a:xfrm>
          <a:off x="16967200" y="33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66353</xdr:rowOff>
    </xdr:from>
    <xdr:ext cx="762000" cy="259045"/>
    <xdr:sp macro="" textlink="">
      <xdr:nvSpPr>
        <xdr:cNvPr id="466" name="将来負担の状況該当値テキスト"/>
        <xdr:cNvSpPr txBox="1"/>
      </xdr:nvSpPr>
      <xdr:spPr>
        <a:xfrm>
          <a:off x="17106900" y="33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159427</xdr:rowOff>
    </xdr:from>
    <xdr:to>
      <xdr:col>77</xdr:col>
      <xdr:colOff>95250</xdr:colOff>
      <xdr:row>20</xdr:row>
      <xdr:rowOff>89577</xdr:rowOff>
    </xdr:to>
    <xdr:sp macro="" textlink="">
      <xdr:nvSpPr>
        <xdr:cNvPr id="467" name="楕円 466"/>
        <xdr:cNvSpPr/>
      </xdr:nvSpPr>
      <xdr:spPr>
        <a:xfrm>
          <a:off x="16129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74354</xdr:rowOff>
    </xdr:from>
    <xdr:ext cx="736600" cy="259045"/>
    <xdr:sp macro="" textlink="">
      <xdr:nvSpPr>
        <xdr:cNvPr id="468" name="テキスト ボックス 467"/>
        <xdr:cNvSpPr txBox="1"/>
      </xdr:nvSpPr>
      <xdr:spPr>
        <a:xfrm>
          <a:off x="15798800" y="350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107146</xdr:rowOff>
    </xdr:from>
    <xdr:to>
      <xdr:col>73</xdr:col>
      <xdr:colOff>44450</xdr:colOff>
      <xdr:row>20</xdr:row>
      <xdr:rowOff>37296</xdr:rowOff>
    </xdr:to>
    <xdr:sp macro="" textlink="">
      <xdr:nvSpPr>
        <xdr:cNvPr id="469" name="楕円 468"/>
        <xdr:cNvSpPr/>
      </xdr:nvSpPr>
      <xdr:spPr>
        <a:xfrm>
          <a:off x="15240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22073</xdr:rowOff>
    </xdr:from>
    <xdr:ext cx="762000" cy="259045"/>
    <xdr:sp macro="" textlink="">
      <xdr:nvSpPr>
        <xdr:cNvPr id="470" name="テキスト ボックス 469"/>
        <xdr:cNvSpPr txBox="1"/>
      </xdr:nvSpPr>
      <xdr:spPr>
        <a:xfrm>
          <a:off x="14909800" y="34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4064</xdr:rowOff>
    </xdr:from>
    <xdr:to>
      <xdr:col>68</xdr:col>
      <xdr:colOff>203200</xdr:colOff>
      <xdr:row>20</xdr:row>
      <xdr:rowOff>105664</xdr:rowOff>
    </xdr:to>
    <xdr:sp macro="" textlink="">
      <xdr:nvSpPr>
        <xdr:cNvPr id="471" name="楕円 470"/>
        <xdr:cNvSpPr/>
      </xdr:nvSpPr>
      <xdr:spPr>
        <a:xfrm>
          <a:off x="14351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90441</xdr:rowOff>
    </xdr:from>
    <xdr:ext cx="762000" cy="259045"/>
    <xdr:sp macro="" textlink="">
      <xdr:nvSpPr>
        <xdr:cNvPr id="472" name="テキスト ボックス 471"/>
        <xdr:cNvSpPr txBox="1"/>
      </xdr:nvSpPr>
      <xdr:spPr>
        <a:xfrm>
          <a:off x="14020800" y="35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122428</xdr:rowOff>
    </xdr:from>
    <xdr:to>
      <xdr:col>64</xdr:col>
      <xdr:colOff>152400</xdr:colOff>
      <xdr:row>20</xdr:row>
      <xdr:rowOff>52578</xdr:rowOff>
    </xdr:to>
    <xdr:sp macro="" textlink="">
      <xdr:nvSpPr>
        <xdr:cNvPr id="473" name="楕円 472"/>
        <xdr:cNvSpPr/>
      </xdr:nvSpPr>
      <xdr:spPr>
        <a:xfrm>
          <a:off x="134620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37355</xdr:rowOff>
    </xdr:from>
    <xdr:ext cx="762000" cy="259045"/>
    <xdr:sp macro="" textlink="">
      <xdr:nvSpPr>
        <xdr:cNvPr id="474" name="テキスト ボックス 473"/>
        <xdr:cNvSpPr txBox="1"/>
      </xdr:nvSpPr>
      <xdr:spPr>
        <a:xfrm>
          <a:off x="13131800" y="346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37846</xdr:rowOff>
    </xdr:from>
    <xdr:to>
      <xdr:col>24</xdr:col>
      <xdr:colOff>25400</xdr:colOff>
      <xdr:row>39</xdr:row>
      <xdr:rowOff>37846</xdr:rowOff>
    </xdr:to>
    <xdr:cxnSp macro="">
      <xdr:nvCxnSpPr>
        <xdr:cNvPr id="64" name="直線コネクタ 63"/>
        <xdr:cNvCxnSpPr/>
      </xdr:nvCxnSpPr>
      <xdr:spPr>
        <a:xfrm>
          <a:off x="3987800" y="6724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37846</xdr:rowOff>
    </xdr:from>
    <xdr:to>
      <xdr:col>19</xdr:col>
      <xdr:colOff>187325</xdr:colOff>
      <xdr:row>39</xdr:row>
      <xdr:rowOff>74422</xdr:rowOff>
    </xdr:to>
    <xdr:cxnSp macro="">
      <xdr:nvCxnSpPr>
        <xdr:cNvPr id="67" name="直線コネクタ 66"/>
        <xdr:cNvCxnSpPr/>
      </xdr:nvCxnSpPr>
      <xdr:spPr>
        <a:xfrm flipV="1">
          <a:off x="3098800" y="6724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74422</xdr:rowOff>
    </xdr:from>
    <xdr:to>
      <xdr:col>15</xdr:col>
      <xdr:colOff>98425</xdr:colOff>
      <xdr:row>39</xdr:row>
      <xdr:rowOff>83566</xdr:rowOff>
    </xdr:to>
    <xdr:cxnSp macro="">
      <xdr:nvCxnSpPr>
        <xdr:cNvPr id="70" name="直線コネクタ 69"/>
        <xdr:cNvCxnSpPr/>
      </xdr:nvCxnSpPr>
      <xdr:spPr>
        <a:xfrm flipV="1">
          <a:off x="2209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39</xdr:row>
      <xdr:rowOff>83566</xdr:rowOff>
    </xdr:to>
    <xdr:cxnSp macro="">
      <xdr:nvCxnSpPr>
        <xdr:cNvPr id="73" name="直線コネクタ 72"/>
        <xdr:cNvCxnSpPr/>
      </xdr:nvCxnSpPr>
      <xdr:spPr>
        <a:xfrm>
          <a:off x="1320800" y="66055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23622</xdr:rowOff>
    </xdr:from>
    <xdr:to>
      <xdr:col>15</xdr:col>
      <xdr:colOff>149225</xdr:colOff>
      <xdr:row>39</xdr:row>
      <xdr:rowOff>125222</xdr:rowOff>
    </xdr:to>
    <xdr:sp macro="" textlink="">
      <xdr:nvSpPr>
        <xdr:cNvPr id="87" name="楕円 86"/>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109999</xdr:rowOff>
    </xdr:from>
    <xdr:ext cx="762000" cy="259045"/>
    <xdr:sp macro="" textlink="">
      <xdr:nvSpPr>
        <xdr:cNvPr id="88" name="テキスト ボックス 87"/>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32766</xdr:rowOff>
    </xdr:from>
    <xdr:to>
      <xdr:col>11</xdr:col>
      <xdr:colOff>60325</xdr:colOff>
      <xdr:row>39</xdr:row>
      <xdr:rowOff>134366</xdr:rowOff>
    </xdr:to>
    <xdr:sp macro="" textlink="">
      <xdr:nvSpPr>
        <xdr:cNvPr id="89" name="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類似団体と比較すると、物件費に係る経常収支比率は低い水準であるため、今後も引き続き事務事業の整理合理化により、物件費の抑制に努める。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76200</xdr:rowOff>
    </xdr:to>
    <xdr:cxnSp macro="">
      <xdr:nvCxnSpPr>
        <xdr:cNvPr id="125" name="直線コネクタ 124"/>
        <xdr:cNvCxnSpPr/>
      </xdr:nvCxnSpPr>
      <xdr:spPr>
        <a:xfrm>
          <a:off x="15671800" y="279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50800</xdr:rowOff>
    </xdr:to>
    <xdr:cxnSp macro="">
      <xdr:nvCxnSpPr>
        <xdr:cNvPr id="128" name="直線コネクタ 127"/>
        <xdr:cNvCxnSpPr/>
      </xdr:nvCxnSpPr>
      <xdr:spPr>
        <a:xfrm>
          <a:off x="14782800" y="276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25400</xdr:rowOff>
    </xdr:to>
    <xdr:cxnSp macro="">
      <xdr:nvCxnSpPr>
        <xdr:cNvPr id="131" name="直線コネクタ 130"/>
        <xdr:cNvCxnSpPr/>
      </xdr:nvCxnSpPr>
      <xdr:spPr>
        <a:xfrm>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15</xdr:row>
      <xdr:rowOff>158750</xdr:rowOff>
    </xdr:to>
    <xdr:cxnSp macro="">
      <xdr:nvCxnSpPr>
        <xdr:cNvPr id="134" name="直線コネクタ 133"/>
        <xdr:cNvCxnSpPr/>
      </xdr:nvCxnSpPr>
      <xdr:spPr>
        <a:xfrm flipV="1">
          <a:off x="13004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37" name="フローチャート: 判断 136"/>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38" name="テキスト ボックス 137"/>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4" name="楕円 143"/>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5"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48" name="楕円 147"/>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49" name="テキスト ボックス 148"/>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0" name="楕円 149"/>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51" name="テキスト ボックス 150"/>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3" name="テキスト ボックス 152"/>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類似団体と比較すると、扶助費に係る経常収支比率は同水準であるため、今後も引き続き適正な執行管理に努める。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53522</xdr:rowOff>
    </xdr:to>
    <xdr:cxnSp macro="">
      <xdr:nvCxnSpPr>
        <xdr:cNvPr id="188" name="直線コネクタ 187"/>
        <xdr:cNvCxnSpPr/>
      </xdr:nvCxnSpPr>
      <xdr:spPr>
        <a:xfrm flipV="1">
          <a:off x="3987800" y="9793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53522</xdr:rowOff>
    </xdr:to>
    <xdr:cxnSp macro="">
      <xdr:nvCxnSpPr>
        <xdr:cNvPr id="191" name="直線コネクタ 190"/>
        <xdr:cNvCxnSpPr/>
      </xdr:nvCxnSpPr>
      <xdr:spPr>
        <a:xfrm>
          <a:off x="3098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20865</xdr:rowOff>
    </xdr:to>
    <xdr:cxnSp macro="">
      <xdr:nvCxnSpPr>
        <xdr:cNvPr id="194" name="直線コネクタ 193"/>
        <xdr:cNvCxnSpPr/>
      </xdr:nvCxnSpPr>
      <xdr:spPr>
        <a:xfrm>
          <a:off x="2209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110672</xdr:rowOff>
    </xdr:to>
    <xdr:cxnSp macro="">
      <xdr:nvCxnSpPr>
        <xdr:cNvPr id="197" name="直線コネクタ 196"/>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0" name="フローチャート: 判断 199"/>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1" name="テキスト ボックス 200"/>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7" name="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158042</xdr:rowOff>
    </xdr:from>
    <xdr:ext cx="762000" cy="259045"/>
    <xdr:sp macro="" textlink="">
      <xdr:nvSpPr>
        <xdr:cNvPr id="208"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210" name="テキスト ボックス 209"/>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1" name="楕円 210"/>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2" name="テキスト ボックス 211"/>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6" name="テキスト ボックス 215"/>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下水道事業が官庁会計（特別会計）から地方公営企業法を適用した企業会計へ移行したことに伴い、繰出金が減少したことにより、経常収支比率は低い水準となった。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58</xdr:row>
      <xdr:rowOff>127000</xdr:rowOff>
    </xdr:to>
    <xdr:cxnSp macro="">
      <xdr:nvCxnSpPr>
        <xdr:cNvPr id="249" name="直線コネクタ 248"/>
        <xdr:cNvCxnSpPr/>
      </xdr:nvCxnSpPr>
      <xdr:spPr>
        <a:xfrm flipV="1">
          <a:off x="15671800" y="956818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134620</xdr:rowOff>
    </xdr:to>
    <xdr:cxnSp macro="">
      <xdr:nvCxnSpPr>
        <xdr:cNvPr id="252" name="直線コネクタ 251"/>
        <xdr:cNvCxnSpPr/>
      </xdr:nvCxnSpPr>
      <xdr:spPr>
        <a:xfrm flipV="1">
          <a:off x="14782800" y="1007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8890</xdr:rowOff>
    </xdr:to>
    <xdr:cxnSp macro="">
      <xdr:nvCxnSpPr>
        <xdr:cNvPr id="255" name="直線コネクタ 254"/>
        <xdr:cNvCxnSpPr/>
      </xdr:nvCxnSpPr>
      <xdr:spPr>
        <a:xfrm flipV="1">
          <a:off x="13893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8890</xdr:rowOff>
    </xdr:to>
    <xdr:cxnSp macro="">
      <xdr:nvCxnSpPr>
        <xdr:cNvPr id="258" name="直線コネクタ 257"/>
        <xdr:cNvCxnSpPr/>
      </xdr:nvCxnSpPr>
      <xdr:spPr>
        <a:xfrm>
          <a:off x="13004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2" name="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4" name="楕円 273"/>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5" name="テキスト ボックス 274"/>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6" name="楕円 275"/>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7" name="テキスト ボックス 276"/>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類似団体と比較すると、補助費等に係る経常収支比率は低い水準であるため、今後も引き続き適正な執行管理に努める。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163576</xdr:rowOff>
    </xdr:to>
    <xdr:cxnSp macro="">
      <xdr:nvCxnSpPr>
        <xdr:cNvPr id="307" name="直線コネクタ 306"/>
        <xdr:cNvCxnSpPr/>
      </xdr:nvCxnSpPr>
      <xdr:spPr>
        <a:xfrm>
          <a:off x="15671800" y="59791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149860</xdr:rowOff>
    </xdr:to>
    <xdr:cxnSp macro="">
      <xdr:nvCxnSpPr>
        <xdr:cNvPr id="310" name="直線コネクタ 309"/>
        <xdr:cNvCxnSpPr/>
      </xdr:nvCxnSpPr>
      <xdr:spPr>
        <a:xfrm>
          <a:off x="14782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13" name="直線コネクタ 312"/>
        <xdr:cNvCxnSpPr/>
      </xdr:nvCxnSpPr>
      <xdr:spPr>
        <a:xfrm>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145288</xdr:rowOff>
    </xdr:to>
    <xdr:cxnSp macro="">
      <xdr:nvCxnSpPr>
        <xdr:cNvPr id="316" name="直線コネクタ 315"/>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6" name="楕円 325"/>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21353</xdr:rowOff>
    </xdr:from>
    <xdr:ext cx="762000" cy="259045"/>
    <xdr:sp macro="" textlink="">
      <xdr:nvSpPr>
        <xdr:cNvPr id="327" name="補助費等該当値テキスト"/>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8" name="楕円 327"/>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9" name="テキスト ボックス 328"/>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0" name="楕円 329"/>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1" name="テキスト ボックス 330"/>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2" name="楕円 331"/>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3" name="テキスト ボックス 332"/>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4" name="楕円 333"/>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5" name="テキスト ボックス 334"/>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年にかけて大規模事業が続いたことに伴う市債の償還や、平成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年度に第三セクター等改革推進債の発行を行ったため、類似団体と比較して高い水準となっている。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128632</xdr:rowOff>
    </xdr:from>
    <xdr:to>
      <xdr:col>24</xdr:col>
      <xdr:colOff>25400</xdr:colOff>
      <xdr:row>78</xdr:row>
      <xdr:rowOff>22498</xdr:rowOff>
    </xdr:to>
    <xdr:cxnSp macro="">
      <xdr:nvCxnSpPr>
        <xdr:cNvPr id="370" name="直線コネクタ 369"/>
        <xdr:cNvCxnSpPr/>
      </xdr:nvCxnSpPr>
      <xdr:spPr>
        <a:xfrm>
          <a:off x="3987800" y="1333028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122101</xdr:rowOff>
    </xdr:from>
    <xdr:to>
      <xdr:col>19</xdr:col>
      <xdr:colOff>187325</xdr:colOff>
      <xdr:row>77</xdr:row>
      <xdr:rowOff>128632</xdr:rowOff>
    </xdr:to>
    <xdr:cxnSp macro="">
      <xdr:nvCxnSpPr>
        <xdr:cNvPr id="373" name="直線コネクタ 372"/>
        <xdr:cNvCxnSpPr/>
      </xdr:nvCxnSpPr>
      <xdr:spPr>
        <a:xfrm>
          <a:off x="3098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122101</xdr:rowOff>
    </xdr:from>
    <xdr:to>
      <xdr:col>15</xdr:col>
      <xdr:colOff>98425</xdr:colOff>
      <xdr:row>77</xdr:row>
      <xdr:rowOff>148227</xdr:rowOff>
    </xdr:to>
    <xdr:cxnSp macro="">
      <xdr:nvCxnSpPr>
        <xdr:cNvPr id="376" name="直線コネクタ 375"/>
        <xdr:cNvCxnSpPr/>
      </xdr:nvCxnSpPr>
      <xdr:spPr>
        <a:xfrm flipV="1">
          <a:off x="2209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55155</xdr:rowOff>
    </xdr:to>
    <xdr:cxnSp macro="">
      <xdr:nvCxnSpPr>
        <xdr:cNvPr id="379" name="直線コネクタ 378"/>
        <xdr:cNvCxnSpPr/>
      </xdr:nvCxnSpPr>
      <xdr:spPr>
        <a:xfrm flipV="1">
          <a:off x="1320800" y="1334987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89" name="楕円 388"/>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0"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77832</xdr:rowOff>
    </xdr:from>
    <xdr:to>
      <xdr:col>20</xdr:col>
      <xdr:colOff>38100</xdr:colOff>
      <xdr:row>78</xdr:row>
      <xdr:rowOff>7982</xdr:rowOff>
    </xdr:to>
    <xdr:sp macro="" textlink="">
      <xdr:nvSpPr>
        <xdr:cNvPr id="391" name="楕円 390"/>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92" name="テキスト ボックス 391"/>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3" name="楕円 392"/>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94" name="テキスト ボックス 393"/>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4355</xdr:rowOff>
    </xdr:from>
    <xdr:to>
      <xdr:col>6</xdr:col>
      <xdr:colOff>171450</xdr:colOff>
      <xdr:row>78</xdr:row>
      <xdr:rowOff>105955</xdr:rowOff>
    </xdr:to>
    <xdr:sp macro="" textlink="">
      <xdr:nvSpPr>
        <xdr:cNvPr id="397" name="楕円 396"/>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90732</xdr:rowOff>
    </xdr:from>
    <xdr:ext cx="762000" cy="259045"/>
    <xdr:sp macro="" textlink="">
      <xdr:nvSpPr>
        <xdr:cNvPr id="398" name="テキスト ボックス 397"/>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類似団体と比較すると、公債費以外に係る経常収支比率は低い水準であるため、今後も引き続き適正な執行管理に努める。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76</xdr:row>
      <xdr:rowOff>94996</xdr:rowOff>
    </xdr:to>
    <xdr:cxnSp macro="">
      <xdr:nvCxnSpPr>
        <xdr:cNvPr id="429" name="直線コネクタ 428"/>
        <xdr:cNvCxnSpPr/>
      </xdr:nvCxnSpPr>
      <xdr:spPr>
        <a:xfrm flipV="1">
          <a:off x="15671800" y="12837160"/>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76</xdr:row>
      <xdr:rowOff>99568</xdr:rowOff>
    </xdr:to>
    <xdr:cxnSp macro="">
      <xdr:nvCxnSpPr>
        <xdr:cNvPr id="432" name="直線コネクタ 431"/>
        <xdr:cNvCxnSpPr/>
      </xdr:nvCxnSpPr>
      <xdr:spPr>
        <a:xfrm flipV="1">
          <a:off x="14782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99568</xdr:rowOff>
    </xdr:to>
    <xdr:cxnSp macro="">
      <xdr:nvCxnSpPr>
        <xdr:cNvPr id="435" name="直線コネクタ 434"/>
        <xdr:cNvCxnSpPr/>
      </xdr:nvCxnSpPr>
      <xdr:spPr>
        <a:xfrm>
          <a:off x="13893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72137</xdr:rowOff>
    </xdr:to>
    <xdr:cxnSp macro="">
      <xdr:nvCxnSpPr>
        <xdr:cNvPr id="438" name="直線コネクタ 437"/>
        <xdr:cNvCxnSpPr/>
      </xdr:nvCxnSpPr>
      <xdr:spPr>
        <a:xfrm>
          <a:off x="13004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1" name="フローチャート: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8" name="楕円 447"/>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9"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0" name="楕円 449"/>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1" name="テキスト ボックス 450"/>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2" name="楕円 451"/>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3" name="テキスト ボックス 452"/>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5" name="テキスト ボックス 454"/>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6" name="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25447</xdr:rowOff>
    </xdr:from>
    <xdr:to>
      <xdr:col>29</xdr:col>
      <xdr:colOff>127000</xdr:colOff>
      <xdr:row>16</xdr:row>
      <xdr:rowOff>41008</xdr:rowOff>
    </xdr:to>
    <xdr:cxnSp macro="">
      <xdr:nvCxnSpPr>
        <xdr:cNvPr id="52" name="直線コネクタ 51"/>
        <xdr:cNvCxnSpPr/>
      </xdr:nvCxnSpPr>
      <xdr:spPr bwMode="auto">
        <a:xfrm flipV="1">
          <a:off x="5003800" y="2816272"/>
          <a:ext cx="6477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10224</xdr:rowOff>
    </xdr:from>
    <xdr:ext cx="762000" cy="259045"/>
    <xdr:sp macro="" textlink="">
      <xdr:nvSpPr>
        <xdr:cNvPr id="53" name="人口1人当たり決算額の推移平均値テキスト130"/>
        <xdr:cNvSpPr txBox="1"/>
      </xdr:nvSpPr>
      <xdr:spPr>
        <a:xfrm>
          <a:off x="5740400" y="2801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41008</xdr:rowOff>
    </xdr:from>
    <xdr:to>
      <xdr:col>26</xdr:col>
      <xdr:colOff>50800</xdr:colOff>
      <xdr:row>16</xdr:row>
      <xdr:rowOff>60015</xdr:rowOff>
    </xdr:to>
    <xdr:cxnSp macro="">
      <xdr:nvCxnSpPr>
        <xdr:cNvPr id="55" name="直線コネクタ 54"/>
        <xdr:cNvCxnSpPr/>
      </xdr:nvCxnSpPr>
      <xdr:spPr bwMode="auto">
        <a:xfrm flipV="1">
          <a:off x="4305300" y="2831833"/>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60015</xdr:rowOff>
    </xdr:from>
    <xdr:to>
      <xdr:col>22</xdr:col>
      <xdr:colOff>114300</xdr:colOff>
      <xdr:row>16</xdr:row>
      <xdr:rowOff>80115</xdr:rowOff>
    </xdr:to>
    <xdr:cxnSp macro="">
      <xdr:nvCxnSpPr>
        <xdr:cNvPr id="58" name="直線コネクタ 57"/>
        <xdr:cNvCxnSpPr/>
      </xdr:nvCxnSpPr>
      <xdr:spPr bwMode="auto">
        <a:xfrm flipV="1">
          <a:off x="3606800" y="2850840"/>
          <a:ext cx="698500" cy="2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80115</xdr:rowOff>
    </xdr:from>
    <xdr:to>
      <xdr:col>18</xdr:col>
      <xdr:colOff>177800</xdr:colOff>
      <xdr:row>16</xdr:row>
      <xdr:rowOff>126292</xdr:rowOff>
    </xdr:to>
    <xdr:cxnSp macro="">
      <xdr:nvCxnSpPr>
        <xdr:cNvPr id="61" name="直線コネクタ 60"/>
        <xdr:cNvCxnSpPr/>
      </xdr:nvCxnSpPr>
      <xdr:spPr bwMode="auto">
        <a:xfrm flipV="1">
          <a:off x="2908300" y="2870940"/>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146097</xdr:rowOff>
    </xdr:from>
    <xdr:to>
      <xdr:col>29</xdr:col>
      <xdr:colOff>177800</xdr:colOff>
      <xdr:row>16</xdr:row>
      <xdr:rowOff>76247</xdr:rowOff>
    </xdr:to>
    <xdr:sp macro="" textlink="">
      <xdr:nvSpPr>
        <xdr:cNvPr id="71" name="楕円 70"/>
        <xdr:cNvSpPr/>
      </xdr:nvSpPr>
      <xdr:spPr bwMode="auto">
        <a:xfrm>
          <a:off x="5600700" y="276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162624</xdr:rowOff>
    </xdr:from>
    <xdr:ext cx="762000" cy="259045"/>
    <xdr:sp macro="" textlink="">
      <xdr:nvSpPr>
        <xdr:cNvPr id="72" name="人口1人当たり決算額の推移該当値テキスト130"/>
        <xdr:cNvSpPr txBox="1"/>
      </xdr:nvSpPr>
      <xdr:spPr>
        <a:xfrm>
          <a:off x="5740400" y="26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161658</xdr:rowOff>
    </xdr:from>
    <xdr:to>
      <xdr:col>26</xdr:col>
      <xdr:colOff>101600</xdr:colOff>
      <xdr:row>16</xdr:row>
      <xdr:rowOff>91808</xdr:rowOff>
    </xdr:to>
    <xdr:sp macro="" textlink="">
      <xdr:nvSpPr>
        <xdr:cNvPr id="73" name="楕円 72"/>
        <xdr:cNvSpPr/>
      </xdr:nvSpPr>
      <xdr:spPr bwMode="auto">
        <a:xfrm>
          <a:off x="4953000" y="278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101985</xdr:rowOff>
    </xdr:from>
    <xdr:ext cx="736600" cy="259045"/>
    <xdr:sp macro="" textlink="">
      <xdr:nvSpPr>
        <xdr:cNvPr id="74" name="テキスト ボックス 73"/>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9215</xdr:rowOff>
    </xdr:from>
    <xdr:to>
      <xdr:col>22</xdr:col>
      <xdr:colOff>165100</xdr:colOff>
      <xdr:row>16</xdr:row>
      <xdr:rowOff>110815</xdr:rowOff>
    </xdr:to>
    <xdr:sp macro="" textlink="">
      <xdr:nvSpPr>
        <xdr:cNvPr id="75" name="楕円 74"/>
        <xdr:cNvSpPr/>
      </xdr:nvSpPr>
      <xdr:spPr bwMode="auto">
        <a:xfrm>
          <a:off x="4254500" y="280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120992</xdr:rowOff>
    </xdr:from>
    <xdr:ext cx="762000" cy="259045"/>
    <xdr:sp macro="" textlink="">
      <xdr:nvSpPr>
        <xdr:cNvPr id="76" name="テキスト ボックス 75"/>
        <xdr:cNvSpPr txBox="1"/>
      </xdr:nvSpPr>
      <xdr:spPr>
        <a:xfrm>
          <a:off x="3924300" y="25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29315</xdr:rowOff>
    </xdr:from>
    <xdr:to>
      <xdr:col>19</xdr:col>
      <xdr:colOff>38100</xdr:colOff>
      <xdr:row>16</xdr:row>
      <xdr:rowOff>130915</xdr:rowOff>
    </xdr:to>
    <xdr:sp macro="" textlink="">
      <xdr:nvSpPr>
        <xdr:cNvPr id="77" name="楕円 76"/>
        <xdr:cNvSpPr/>
      </xdr:nvSpPr>
      <xdr:spPr bwMode="auto">
        <a:xfrm>
          <a:off x="3556000" y="282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115692</xdr:rowOff>
    </xdr:from>
    <xdr:ext cx="762000" cy="259045"/>
    <xdr:sp macro="" textlink="">
      <xdr:nvSpPr>
        <xdr:cNvPr id="78" name="テキスト ボックス 77"/>
        <xdr:cNvSpPr txBox="1"/>
      </xdr:nvSpPr>
      <xdr:spPr>
        <a:xfrm>
          <a:off x="3225800" y="290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75492</xdr:rowOff>
    </xdr:from>
    <xdr:to>
      <xdr:col>15</xdr:col>
      <xdr:colOff>101600</xdr:colOff>
      <xdr:row>17</xdr:row>
      <xdr:rowOff>5642</xdr:rowOff>
    </xdr:to>
    <xdr:sp macro="" textlink="">
      <xdr:nvSpPr>
        <xdr:cNvPr id="79" name="楕円 78"/>
        <xdr:cNvSpPr/>
      </xdr:nvSpPr>
      <xdr:spPr bwMode="auto">
        <a:xfrm>
          <a:off x="2857500" y="286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15819</xdr:rowOff>
    </xdr:from>
    <xdr:ext cx="762000" cy="259045"/>
    <xdr:sp macro="" textlink="">
      <xdr:nvSpPr>
        <xdr:cNvPr id="80" name="テキスト ボックス 79"/>
        <xdr:cNvSpPr txBox="1"/>
      </xdr:nvSpPr>
      <xdr:spPr>
        <a:xfrm>
          <a:off x="2527300" y="26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190224</xdr:rowOff>
    </xdr:from>
    <xdr:to>
      <xdr:col>29</xdr:col>
      <xdr:colOff>127000</xdr:colOff>
      <xdr:row>35</xdr:row>
      <xdr:rowOff>331728</xdr:rowOff>
    </xdr:to>
    <xdr:cxnSp macro="">
      <xdr:nvCxnSpPr>
        <xdr:cNvPr id="116" name="直線コネクタ 115"/>
        <xdr:cNvCxnSpPr/>
      </xdr:nvCxnSpPr>
      <xdr:spPr bwMode="auto">
        <a:xfrm flipV="1">
          <a:off x="5003800" y="6800574"/>
          <a:ext cx="647700" cy="14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331728</xdr:rowOff>
    </xdr:from>
    <xdr:to>
      <xdr:col>26</xdr:col>
      <xdr:colOff>50800</xdr:colOff>
      <xdr:row>36</xdr:row>
      <xdr:rowOff>48492</xdr:rowOff>
    </xdr:to>
    <xdr:cxnSp macro="">
      <xdr:nvCxnSpPr>
        <xdr:cNvPr id="119" name="直線コネクタ 118"/>
        <xdr:cNvCxnSpPr/>
      </xdr:nvCxnSpPr>
      <xdr:spPr bwMode="auto">
        <a:xfrm flipV="1">
          <a:off x="4305300" y="6942078"/>
          <a:ext cx="6985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11884</xdr:rowOff>
    </xdr:from>
    <xdr:to>
      <xdr:col>22</xdr:col>
      <xdr:colOff>114300</xdr:colOff>
      <xdr:row>36</xdr:row>
      <xdr:rowOff>48492</xdr:rowOff>
    </xdr:to>
    <xdr:cxnSp macro="">
      <xdr:nvCxnSpPr>
        <xdr:cNvPr id="122" name="直線コネクタ 121"/>
        <xdr:cNvCxnSpPr/>
      </xdr:nvCxnSpPr>
      <xdr:spPr bwMode="auto">
        <a:xfrm>
          <a:off x="3606800" y="6965134"/>
          <a:ext cx="698500" cy="3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11884</xdr:rowOff>
    </xdr:from>
    <xdr:to>
      <xdr:col>18</xdr:col>
      <xdr:colOff>177800</xdr:colOff>
      <xdr:row>36</xdr:row>
      <xdr:rowOff>30792</xdr:rowOff>
    </xdr:to>
    <xdr:cxnSp macro="">
      <xdr:nvCxnSpPr>
        <xdr:cNvPr id="125" name="直線コネクタ 124"/>
        <xdr:cNvCxnSpPr/>
      </xdr:nvCxnSpPr>
      <xdr:spPr bwMode="auto">
        <a:xfrm flipV="1">
          <a:off x="2908300" y="6965134"/>
          <a:ext cx="6985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71138</xdr:rowOff>
    </xdr:from>
    <xdr:to>
      <xdr:col>15</xdr:col>
      <xdr:colOff>101600</xdr:colOff>
      <xdr:row>37</xdr:row>
      <xdr:rowOff>1288</xdr:rowOff>
    </xdr:to>
    <xdr:sp macro="" textlink="">
      <xdr:nvSpPr>
        <xdr:cNvPr id="128" name="フローチャート: 判断 127"/>
        <xdr:cNvSpPr/>
      </xdr:nvSpPr>
      <xdr:spPr bwMode="auto">
        <a:xfrm>
          <a:off x="2857500" y="70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157515</xdr:rowOff>
    </xdr:from>
    <xdr:ext cx="762000" cy="259045"/>
    <xdr:sp macro="" textlink="">
      <xdr:nvSpPr>
        <xdr:cNvPr id="129" name="テキスト ボックス 128"/>
        <xdr:cNvSpPr txBox="1"/>
      </xdr:nvSpPr>
      <xdr:spPr>
        <a:xfrm>
          <a:off x="2527300" y="711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139424</xdr:rowOff>
    </xdr:from>
    <xdr:to>
      <xdr:col>29</xdr:col>
      <xdr:colOff>177800</xdr:colOff>
      <xdr:row>35</xdr:row>
      <xdr:rowOff>241024</xdr:rowOff>
    </xdr:to>
    <xdr:sp macro="" textlink="">
      <xdr:nvSpPr>
        <xdr:cNvPr id="135" name="楕円 134"/>
        <xdr:cNvSpPr/>
      </xdr:nvSpPr>
      <xdr:spPr bwMode="auto">
        <a:xfrm>
          <a:off x="56007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327401</xdr:rowOff>
    </xdr:from>
    <xdr:ext cx="762000" cy="259045"/>
    <xdr:sp macro="" textlink="">
      <xdr:nvSpPr>
        <xdr:cNvPr id="136" name="人口1人当たり決算額の推移該当値テキスト445"/>
        <xdr:cNvSpPr txBox="1"/>
      </xdr:nvSpPr>
      <xdr:spPr>
        <a:xfrm>
          <a:off x="5740400" y="659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280928</xdr:rowOff>
    </xdr:from>
    <xdr:to>
      <xdr:col>26</xdr:col>
      <xdr:colOff>101600</xdr:colOff>
      <xdr:row>36</xdr:row>
      <xdr:rowOff>39628</xdr:rowOff>
    </xdr:to>
    <xdr:sp macro="" textlink="">
      <xdr:nvSpPr>
        <xdr:cNvPr id="137" name="楕円 136"/>
        <xdr:cNvSpPr/>
      </xdr:nvSpPr>
      <xdr:spPr bwMode="auto">
        <a:xfrm>
          <a:off x="4953000" y="689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24405</xdr:rowOff>
    </xdr:from>
    <xdr:ext cx="736600" cy="259045"/>
    <xdr:sp macro="" textlink="">
      <xdr:nvSpPr>
        <xdr:cNvPr id="138" name="テキスト ボックス 137"/>
        <xdr:cNvSpPr txBox="1"/>
      </xdr:nvSpPr>
      <xdr:spPr>
        <a:xfrm>
          <a:off x="4622800" y="697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340592</xdr:rowOff>
    </xdr:from>
    <xdr:to>
      <xdr:col>22</xdr:col>
      <xdr:colOff>165100</xdr:colOff>
      <xdr:row>36</xdr:row>
      <xdr:rowOff>99292</xdr:rowOff>
    </xdr:to>
    <xdr:sp macro="" textlink="">
      <xdr:nvSpPr>
        <xdr:cNvPr id="139" name="楕円 138"/>
        <xdr:cNvSpPr/>
      </xdr:nvSpPr>
      <xdr:spPr bwMode="auto">
        <a:xfrm>
          <a:off x="4254500" y="695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84069</xdr:rowOff>
    </xdr:from>
    <xdr:ext cx="762000" cy="259045"/>
    <xdr:sp macro="" textlink="">
      <xdr:nvSpPr>
        <xdr:cNvPr id="140" name="テキスト ボックス 139"/>
        <xdr:cNvSpPr txBox="1"/>
      </xdr:nvSpPr>
      <xdr:spPr>
        <a:xfrm>
          <a:off x="3924300" y="703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303984</xdr:rowOff>
    </xdr:from>
    <xdr:to>
      <xdr:col>19</xdr:col>
      <xdr:colOff>38100</xdr:colOff>
      <xdr:row>36</xdr:row>
      <xdr:rowOff>62684</xdr:rowOff>
    </xdr:to>
    <xdr:sp macro="" textlink="">
      <xdr:nvSpPr>
        <xdr:cNvPr id="141" name="楕円 140"/>
        <xdr:cNvSpPr/>
      </xdr:nvSpPr>
      <xdr:spPr bwMode="auto">
        <a:xfrm>
          <a:off x="3556000" y="691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47461</xdr:rowOff>
    </xdr:from>
    <xdr:ext cx="762000" cy="259045"/>
    <xdr:sp macro="" textlink="">
      <xdr:nvSpPr>
        <xdr:cNvPr id="142" name="テキスト ボックス 141"/>
        <xdr:cNvSpPr txBox="1"/>
      </xdr:nvSpPr>
      <xdr:spPr>
        <a:xfrm>
          <a:off x="3225800" y="70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322892</xdr:rowOff>
    </xdr:from>
    <xdr:to>
      <xdr:col>15</xdr:col>
      <xdr:colOff>101600</xdr:colOff>
      <xdr:row>36</xdr:row>
      <xdr:rowOff>81592</xdr:rowOff>
    </xdr:to>
    <xdr:sp macro="" textlink="">
      <xdr:nvSpPr>
        <xdr:cNvPr id="143" name="楕円 142"/>
        <xdr:cNvSpPr/>
      </xdr:nvSpPr>
      <xdr:spPr bwMode="auto">
        <a:xfrm>
          <a:off x="2857500" y="693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91769</xdr:rowOff>
    </xdr:from>
    <xdr:ext cx="762000" cy="259045"/>
    <xdr:sp macro="" textlink="">
      <xdr:nvSpPr>
        <xdr:cNvPr id="144" name="テキスト ボックス 143"/>
        <xdr:cNvSpPr txBox="1"/>
      </xdr:nvSpPr>
      <xdr:spPr>
        <a:xfrm>
          <a:off x="2527300" y="670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98781</xdr:rowOff>
    </xdr:from>
    <xdr:to>
      <xdr:col>24</xdr:col>
      <xdr:colOff>63500</xdr:colOff>
      <xdr:row>34</xdr:row>
      <xdr:rowOff>154635</xdr:rowOff>
    </xdr:to>
    <xdr:cxnSp macro="">
      <xdr:nvCxnSpPr>
        <xdr:cNvPr id="61" name="直線コネクタ 60"/>
        <xdr:cNvCxnSpPr/>
      </xdr:nvCxnSpPr>
      <xdr:spPr>
        <a:xfrm flipV="1">
          <a:off x="3797300" y="5928081"/>
          <a:ext cx="8382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154635</xdr:rowOff>
    </xdr:from>
    <xdr:to>
      <xdr:col>19</xdr:col>
      <xdr:colOff>177800</xdr:colOff>
      <xdr:row>34</xdr:row>
      <xdr:rowOff>164598</xdr:rowOff>
    </xdr:to>
    <xdr:cxnSp macro="">
      <xdr:nvCxnSpPr>
        <xdr:cNvPr id="64" name="直線コネクタ 63"/>
        <xdr:cNvCxnSpPr/>
      </xdr:nvCxnSpPr>
      <xdr:spPr>
        <a:xfrm flipV="1">
          <a:off x="2908300" y="5983935"/>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140805</xdr:rowOff>
    </xdr:from>
    <xdr:to>
      <xdr:col>15</xdr:col>
      <xdr:colOff>50800</xdr:colOff>
      <xdr:row>34</xdr:row>
      <xdr:rowOff>164598</xdr:rowOff>
    </xdr:to>
    <xdr:cxnSp macro="">
      <xdr:nvCxnSpPr>
        <xdr:cNvPr id="67" name="直線コネクタ 66"/>
        <xdr:cNvCxnSpPr/>
      </xdr:nvCxnSpPr>
      <xdr:spPr>
        <a:xfrm>
          <a:off x="2019300" y="5970105"/>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140805</xdr:rowOff>
    </xdr:from>
    <xdr:to>
      <xdr:col>10</xdr:col>
      <xdr:colOff>114300</xdr:colOff>
      <xdr:row>35</xdr:row>
      <xdr:rowOff>49441</xdr:rowOff>
    </xdr:to>
    <xdr:cxnSp macro="">
      <xdr:nvCxnSpPr>
        <xdr:cNvPr id="70" name="直線コネクタ 69"/>
        <xdr:cNvCxnSpPr/>
      </xdr:nvCxnSpPr>
      <xdr:spPr>
        <a:xfrm flipV="1">
          <a:off x="1130300" y="5970105"/>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122809</xdr:rowOff>
    </xdr:from>
    <xdr:to>
      <xdr:col>6</xdr:col>
      <xdr:colOff>38100</xdr:colOff>
      <xdr:row>37</xdr:row>
      <xdr:rowOff>52959</xdr:rowOff>
    </xdr:to>
    <xdr:sp macro="" textlink="">
      <xdr:nvSpPr>
        <xdr:cNvPr id="73" name="フローチャート: 判断 72"/>
        <xdr:cNvSpPr/>
      </xdr:nvSpPr>
      <xdr:spPr>
        <a:xfrm>
          <a:off x="1079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44086</xdr:rowOff>
    </xdr:from>
    <xdr:ext cx="534377" cy="259045"/>
    <xdr:sp macro="" textlink="">
      <xdr:nvSpPr>
        <xdr:cNvPr id="74" name="テキスト ボックス 73"/>
        <xdr:cNvSpPr txBox="1"/>
      </xdr:nvSpPr>
      <xdr:spPr>
        <a:xfrm>
          <a:off x="863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47981</xdr:rowOff>
    </xdr:from>
    <xdr:to>
      <xdr:col>24</xdr:col>
      <xdr:colOff>114300</xdr:colOff>
      <xdr:row>34</xdr:row>
      <xdr:rowOff>149581</xdr:rowOff>
    </xdr:to>
    <xdr:sp macro="" textlink="">
      <xdr:nvSpPr>
        <xdr:cNvPr id="80" name="楕円 79"/>
        <xdr:cNvSpPr/>
      </xdr:nvSpPr>
      <xdr:spPr>
        <a:xfrm>
          <a:off x="4584700" y="58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70858</xdr:rowOff>
    </xdr:from>
    <xdr:ext cx="534377" cy="259045"/>
    <xdr:sp macro="" textlink="">
      <xdr:nvSpPr>
        <xdr:cNvPr id="81" name="人件費該当値テキスト"/>
        <xdr:cNvSpPr txBox="1"/>
      </xdr:nvSpPr>
      <xdr:spPr>
        <a:xfrm>
          <a:off x="4686300" y="57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103835</xdr:rowOff>
    </xdr:from>
    <xdr:to>
      <xdr:col>20</xdr:col>
      <xdr:colOff>38100</xdr:colOff>
      <xdr:row>35</xdr:row>
      <xdr:rowOff>33985</xdr:rowOff>
    </xdr:to>
    <xdr:sp macro="" textlink="">
      <xdr:nvSpPr>
        <xdr:cNvPr id="82" name="楕円 81"/>
        <xdr:cNvSpPr/>
      </xdr:nvSpPr>
      <xdr:spPr>
        <a:xfrm>
          <a:off x="3746500" y="5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50512</xdr:rowOff>
    </xdr:from>
    <xdr:ext cx="534377" cy="259045"/>
    <xdr:sp macro="" textlink="">
      <xdr:nvSpPr>
        <xdr:cNvPr id="83" name="テキスト ボックス 82"/>
        <xdr:cNvSpPr txBox="1"/>
      </xdr:nvSpPr>
      <xdr:spPr>
        <a:xfrm>
          <a:off x="3530111" y="57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113798</xdr:rowOff>
    </xdr:from>
    <xdr:to>
      <xdr:col>15</xdr:col>
      <xdr:colOff>101600</xdr:colOff>
      <xdr:row>35</xdr:row>
      <xdr:rowOff>43948</xdr:rowOff>
    </xdr:to>
    <xdr:sp macro="" textlink="">
      <xdr:nvSpPr>
        <xdr:cNvPr id="84" name="楕円 83"/>
        <xdr:cNvSpPr/>
      </xdr:nvSpPr>
      <xdr:spPr>
        <a:xfrm>
          <a:off x="2857500" y="59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60475</xdr:rowOff>
    </xdr:from>
    <xdr:ext cx="534377" cy="259045"/>
    <xdr:sp macro="" textlink="">
      <xdr:nvSpPr>
        <xdr:cNvPr id="85" name="テキスト ボックス 84"/>
        <xdr:cNvSpPr txBox="1"/>
      </xdr:nvSpPr>
      <xdr:spPr>
        <a:xfrm>
          <a:off x="2641111" y="5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90005</xdr:rowOff>
    </xdr:from>
    <xdr:to>
      <xdr:col>10</xdr:col>
      <xdr:colOff>165100</xdr:colOff>
      <xdr:row>35</xdr:row>
      <xdr:rowOff>20155</xdr:rowOff>
    </xdr:to>
    <xdr:sp macro="" textlink="">
      <xdr:nvSpPr>
        <xdr:cNvPr id="86" name="楕円 85"/>
        <xdr:cNvSpPr/>
      </xdr:nvSpPr>
      <xdr:spPr>
        <a:xfrm>
          <a:off x="1968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36682</xdr:rowOff>
    </xdr:from>
    <xdr:ext cx="534377" cy="259045"/>
    <xdr:sp macro="" textlink="">
      <xdr:nvSpPr>
        <xdr:cNvPr id="87" name="テキスト ボックス 86"/>
        <xdr:cNvSpPr txBox="1"/>
      </xdr:nvSpPr>
      <xdr:spPr>
        <a:xfrm>
          <a:off x="1752111" y="5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170091</xdr:rowOff>
    </xdr:from>
    <xdr:to>
      <xdr:col>6</xdr:col>
      <xdr:colOff>38100</xdr:colOff>
      <xdr:row>35</xdr:row>
      <xdr:rowOff>100241</xdr:rowOff>
    </xdr:to>
    <xdr:sp macro="" textlink="">
      <xdr:nvSpPr>
        <xdr:cNvPr id="88" name="楕円 87"/>
        <xdr:cNvSpPr/>
      </xdr:nvSpPr>
      <xdr:spPr>
        <a:xfrm>
          <a:off x="1079500" y="59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116768</xdr:rowOff>
    </xdr:from>
    <xdr:ext cx="534377" cy="259045"/>
    <xdr:sp macro="" textlink="">
      <xdr:nvSpPr>
        <xdr:cNvPr id="89" name="テキスト ボックス 88"/>
        <xdr:cNvSpPr txBox="1"/>
      </xdr:nvSpPr>
      <xdr:spPr>
        <a:xfrm>
          <a:off x="863111" y="57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85083</xdr:rowOff>
    </xdr:from>
    <xdr:to>
      <xdr:col>24</xdr:col>
      <xdr:colOff>63500</xdr:colOff>
      <xdr:row>58</xdr:row>
      <xdr:rowOff>94566</xdr:rowOff>
    </xdr:to>
    <xdr:cxnSp macro="">
      <xdr:nvCxnSpPr>
        <xdr:cNvPr id="117" name="直線コネクタ 116"/>
        <xdr:cNvCxnSpPr/>
      </xdr:nvCxnSpPr>
      <xdr:spPr>
        <a:xfrm flipV="1">
          <a:off x="3797300" y="10029183"/>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90341</xdr:rowOff>
    </xdr:from>
    <xdr:to>
      <xdr:col>19</xdr:col>
      <xdr:colOff>177800</xdr:colOff>
      <xdr:row>58</xdr:row>
      <xdr:rowOff>94566</xdr:rowOff>
    </xdr:to>
    <xdr:cxnSp macro="">
      <xdr:nvCxnSpPr>
        <xdr:cNvPr id="120" name="直線コネクタ 119"/>
        <xdr:cNvCxnSpPr/>
      </xdr:nvCxnSpPr>
      <xdr:spPr>
        <a:xfrm>
          <a:off x="2908300" y="10034441"/>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90341</xdr:rowOff>
    </xdr:from>
    <xdr:to>
      <xdr:col>15</xdr:col>
      <xdr:colOff>50800</xdr:colOff>
      <xdr:row>58</xdr:row>
      <xdr:rowOff>103261</xdr:rowOff>
    </xdr:to>
    <xdr:cxnSp macro="">
      <xdr:nvCxnSpPr>
        <xdr:cNvPr id="123" name="直線コネクタ 122"/>
        <xdr:cNvCxnSpPr/>
      </xdr:nvCxnSpPr>
      <xdr:spPr>
        <a:xfrm flipV="1">
          <a:off x="2019300" y="10034441"/>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103261</xdr:rowOff>
    </xdr:from>
    <xdr:to>
      <xdr:col>10</xdr:col>
      <xdr:colOff>114300</xdr:colOff>
      <xdr:row>58</xdr:row>
      <xdr:rowOff>114188</xdr:rowOff>
    </xdr:to>
    <xdr:cxnSp macro="">
      <xdr:nvCxnSpPr>
        <xdr:cNvPr id="126" name="直線コネクタ 125"/>
        <xdr:cNvCxnSpPr/>
      </xdr:nvCxnSpPr>
      <xdr:spPr>
        <a:xfrm flipV="1">
          <a:off x="1130300" y="10047361"/>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75988</xdr:rowOff>
    </xdr:from>
    <xdr:to>
      <xdr:col>6</xdr:col>
      <xdr:colOff>38100</xdr:colOff>
      <xdr:row>59</xdr:row>
      <xdr:rowOff>6138</xdr:rowOff>
    </xdr:to>
    <xdr:sp macro="" textlink="">
      <xdr:nvSpPr>
        <xdr:cNvPr id="129" name="フローチャート: 判断 128"/>
        <xdr:cNvSpPr/>
      </xdr:nvSpPr>
      <xdr:spPr>
        <a:xfrm>
          <a:off x="1079500" y="1002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168715</xdr:rowOff>
    </xdr:from>
    <xdr:ext cx="534377" cy="259045"/>
    <xdr:sp macro="" textlink="">
      <xdr:nvSpPr>
        <xdr:cNvPr id="130" name="テキスト ボックス 129"/>
        <xdr:cNvSpPr txBox="1"/>
      </xdr:nvSpPr>
      <xdr:spPr>
        <a:xfrm>
          <a:off x="863111" y="1011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34283</xdr:rowOff>
    </xdr:from>
    <xdr:to>
      <xdr:col>24</xdr:col>
      <xdr:colOff>114300</xdr:colOff>
      <xdr:row>58</xdr:row>
      <xdr:rowOff>135883</xdr:rowOff>
    </xdr:to>
    <xdr:sp macro="" textlink="">
      <xdr:nvSpPr>
        <xdr:cNvPr id="136" name="楕円 135"/>
        <xdr:cNvSpPr/>
      </xdr:nvSpPr>
      <xdr:spPr>
        <a:xfrm>
          <a:off x="4584700" y="99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120660</xdr:rowOff>
    </xdr:from>
    <xdr:ext cx="534377" cy="259045"/>
    <xdr:sp macro="" textlink="">
      <xdr:nvSpPr>
        <xdr:cNvPr id="137" name="物件費該当値テキスト"/>
        <xdr:cNvSpPr txBox="1"/>
      </xdr:nvSpPr>
      <xdr:spPr>
        <a:xfrm>
          <a:off x="4686300" y="98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43766</xdr:rowOff>
    </xdr:from>
    <xdr:to>
      <xdr:col>20</xdr:col>
      <xdr:colOff>38100</xdr:colOff>
      <xdr:row>58</xdr:row>
      <xdr:rowOff>145366</xdr:rowOff>
    </xdr:to>
    <xdr:sp macro="" textlink="">
      <xdr:nvSpPr>
        <xdr:cNvPr id="138" name="楕円 137"/>
        <xdr:cNvSpPr/>
      </xdr:nvSpPr>
      <xdr:spPr>
        <a:xfrm>
          <a:off x="3746500" y="998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136493</xdr:rowOff>
    </xdr:from>
    <xdr:ext cx="534377" cy="259045"/>
    <xdr:sp macro="" textlink="">
      <xdr:nvSpPr>
        <xdr:cNvPr id="139" name="テキスト ボックス 138"/>
        <xdr:cNvSpPr txBox="1"/>
      </xdr:nvSpPr>
      <xdr:spPr>
        <a:xfrm>
          <a:off x="3530111" y="10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39541</xdr:rowOff>
    </xdr:from>
    <xdr:to>
      <xdr:col>15</xdr:col>
      <xdr:colOff>101600</xdr:colOff>
      <xdr:row>58</xdr:row>
      <xdr:rowOff>141141</xdr:rowOff>
    </xdr:to>
    <xdr:sp macro="" textlink="">
      <xdr:nvSpPr>
        <xdr:cNvPr id="140" name="楕円 139"/>
        <xdr:cNvSpPr/>
      </xdr:nvSpPr>
      <xdr:spPr>
        <a:xfrm>
          <a:off x="2857500" y="99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132268</xdr:rowOff>
    </xdr:from>
    <xdr:ext cx="534377" cy="259045"/>
    <xdr:sp macro="" textlink="">
      <xdr:nvSpPr>
        <xdr:cNvPr id="141" name="テキスト ボックス 140"/>
        <xdr:cNvSpPr txBox="1"/>
      </xdr:nvSpPr>
      <xdr:spPr>
        <a:xfrm>
          <a:off x="2641111" y="1007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52461</xdr:rowOff>
    </xdr:from>
    <xdr:to>
      <xdr:col>10</xdr:col>
      <xdr:colOff>165100</xdr:colOff>
      <xdr:row>58</xdr:row>
      <xdr:rowOff>154061</xdr:rowOff>
    </xdr:to>
    <xdr:sp macro="" textlink="">
      <xdr:nvSpPr>
        <xdr:cNvPr id="142" name="楕円 141"/>
        <xdr:cNvSpPr/>
      </xdr:nvSpPr>
      <xdr:spPr>
        <a:xfrm>
          <a:off x="19685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145188</xdr:rowOff>
    </xdr:from>
    <xdr:ext cx="534377" cy="259045"/>
    <xdr:sp macro="" textlink="">
      <xdr:nvSpPr>
        <xdr:cNvPr id="143" name="テキスト ボックス 142"/>
        <xdr:cNvSpPr txBox="1"/>
      </xdr:nvSpPr>
      <xdr:spPr>
        <a:xfrm>
          <a:off x="1752111" y="100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63388</xdr:rowOff>
    </xdr:from>
    <xdr:to>
      <xdr:col>6</xdr:col>
      <xdr:colOff>38100</xdr:colOff>
      <xdr:row>58</xdr:row>
      <xdr:rowOff>164988</xdr:rowOff>
    </xdr:to>
    <xdr:sp macro="" textlink="">
      <xdr:nvSpPr>
        <xdr:cNvPr id="144" name="楕円 143"/>
        <xdr:cNvSpPr/>
      </xdr:nvSpPr>
      <xdr:spPr>
        <a:xfrm>
          <a:off x="1079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10065</xdr:rowOff>
    </xdr:from>
    <xdr:ext cx="534377" cy="259045"/>
    <xdr:sp macro="" textlink="">
      <xdr:nvSpPr>
        <xdr:cNvPr id="145" name="テキスト ボックス 144"/>
        <xdr:cNvSpPr txBox="1"/>
      </xdr:nvSpPr>
      <xdr:spPr>
        <a:xfrm>
          <a:off x="863111" y="97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149596</xdr:rowOff>
    </xdr:from>
    <xdr:to>
      <xdr:col>24</xdr:col>
      <xdr:colOff>63500</xdr:colOff>
      <xdr:row>78</xdr:row>
      <xdr:rowOff>152403</xdr:rowOff>
    </xdr:to>
    <xdr:cxnSp macro="">
      <xdr:nvCxnSpPr>
        <xdr:cNvPr id="176" name="直線コネクタ 175"/>
        <xdr:cNvCxnSpPr/>
      </xdr:nvCxnSpPr>
      <xdr:spPr>
        <a:xfrm flipV="1">
          <a:off x="3797300" y="13522696"/>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152403</xdr:rowOff>
    </xdr:from>
    <xdr:to>
      <xdr:col>19</xdr:col>
      <xdr:colOff>177800</xdr:colOff>
      <xdr:row>78</xdr:row>
      <xdr:rowOff>167328</xdr:rowOff>
    </xdr:to>
    <xdr:cxnSp macro="">
      <xdr:nvCxnSpPr>
        <xdr:cNvPr id="179" name="直線コネクタ 178"/>
        <xdr:cNvCxnSpPr/>
      </xdr:nvCxnSpPr>
      <xdr:spPr>
        <a:xfrm flipV="1">
          <a:off x="2908300" y="13525503"/>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167328</xdr:rowOff>
    </xdr:from>
    <xdr:to>
      <xdr:col>15</xdr:col>
      <xdr:colOff>50800</xdr:colOff>
      <xdr:row>79</xdr:row>
      <xdr:rowOff>12664</xdr:rowOff>
    </xdr:to>
    <xdr:cxnSp macro="">
      <xdr:nvCxnSpPr>
        <xdr:cNvPr id="182" name="直線コネクタ 181"/>
        <xdr:cNvCxnSpPr/>
      </xdr:nvCxnSpPr>
      <xdr:spPr>
        <a:xfrm flipV="1">
          <a:off x="2019300" y="13540428"/>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9692</xdr:rowOff>
    </xdr:from>
    <xdr:to>
      <xdr:col>10</xdr:col>
      <xdr:colOff>114300</xdr:colOff>
      <xdr:row>79</xdr:row>
      <xdr:rowOff>12664</xdr:rowOff>
    </xdr:to>
    <xdr:cxnSp macro="">
      <xdr:nvCxnSpPr>
        <xdr:cNvPr id="185" name="直線コネクタ 184"/>
        <xdr:cNvCxnSpPr/>
      </xdr:nvCxnSpPr>
      <xdr:spPr>
        <a:xfrm>
          <a:off x="1130300" y="1355424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101343</xdr:rowOff>
    </xdr:from>
    <xdr:to>
      <xdr:col>6</xdr:col>
      <xdr:colOff>38100</xdr:colOff>
      <xdr:row>79</xdr:row>
      <xdr:rowOff>31493</xdr:rowOff>
    </xdr:to>
    <xdr:sp macro="" textlink="">
      <xdr:nvSpPr>
        <xdr:cNvPr id="188" name="フローチャート: 判断 187"/>
        <xdr:cNvSpPr/>
      </xdr:nvSpPr>
      <xdr:spPr>
        <a:xfrm>
          <a:off x="1079500" y="134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48020</xdr:rowOff>
    </xdr:from>
    <xdr:ext cx="469744" cy="259045"/>
    <xdr:sp macro="" textlink="">
      <xdr:nvSpPr>
        <xdr:cNvPr id="189" name="テキスト ボックス 188"/>
        <xdr:cNvSpPr txBox="1"/>
      </xdr:nvSpPr>
      <xdr:spPr>
        <a:xfrm>
          <a:off x="895428" y="132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98796</xdr:rowOff>
    </xdr:from>
    <xdr:to>
      <xdr:col>24</xdr:col>
      <xdr:colOff>114300</xdr:colOff>
      <xdr:row>79</xdr:row>
      <xdr:rowOff>28946</xdr:rowOff>
    </xdr:to>
    <xdr:sp macro="" textlink="">
      <xdr:nvSpPr>
        <xdr:cNvPr id="195" name="楕円 194"/>
        <xdr:cNvSpPr/>
      </xdr:nvSpPr>
      <xdr:spPr>
        <a:xfrm>
          <a:off x="4584700" y="134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15860</xdr:rowOff>
    </xdr:from>
    <xdr:ext cx="469744" cy="259045"/>
    <xdr:sp macro="" textlink="">
      <xdr:nvSpPr>
        <xdr:cNvPr id="196" name="維持補修費該当値テキスト"/>
        <xdr:cNvSpPr txBox="1"/>
      </xdr:nvSpPr>
      <xdr:spPr>
        <a:xfrm>
          <a:off x="4686300" y="1338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101603</xdr:rowOff>
    </xdr:from>
    <xdr:to>
      <xdr:col>20</xdr:col>
      <xdr:colOff>38100</xdr:colOff>
      <xdr:row>79</xdr:row>
      <xdr:rowOff>31753</xdr:rowOff>
    </xdr:to>
    <xdr:sp macro="" textlink="">
      <xdr:nvSpPr>
        <xdr:cNvPr id="197" name="楕円 196"/>
        <xdr:cNvSpPr/>
      </xdr:nvSpPr>
      <xdr:spPr>
        <a:xfrm>
          <a:off x="37465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22880</xdr:rowOff>
    </xdr:from>
    <xdr:ext cx="469744" cy="259045"/>
    <xdr:sp macro="" textlink="">
      <xdr:nvSpPr>
        <xdr:cNvPr id="198" name="テキスト ボックス 197"/>
        <xdr:cNvSpPr txBox="1"/>
      </xdr:nvSpPr>
      <xdr:spPr>
        <a:xfrm>
          <a:off x="3562428" y="135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116528</xdr:rowOff>
    </xdr:from>
    <xdr:to>
      <xdr:col>15</xdr:col>
      <xdr:colOff>101600</xdr:colOff>
      <xdr:row>79</xdr:row>
      <xdr:rowOff>46678</xdr:rowOff>
    </xdr:to>
    <xdr:sp macro="" textlink="">
      <xdr:nvSpPr>
        <xdr:cNvPr id="199" name="楕円 198"/>
        <xdr:cNvSpPr/>
      </xdr:nvSpPr>
      <xdr:spPr>
        <a:xfrm>
          <a:off x="2857500" y="13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37805</xdr:rowOff>
    </xdr:from>
    <xdr:ext cx="469744" cy="259045"/>
    <xdr:sp macro="" textlink="">
      <xdr:nvSpPr>
        <xdr:cNvPr id="200" name="テキスト ボックス 199"/>
        <xdr:cNvSpPr txBox="1"/>
      </xdr:nvSpPr>
      <xdr:spPr>
        <a:xfrm>
          <a:off x="2673428" y="135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133314</xdr:rowOff>
    </xdr:from>
    <xdr:to>
      <xdr:col>10</xdr:col>
      <xdr:colOff>165100</xdr:colOff>
      <xdr:row>79</xdr:row>
      <xdr:rowOff>63464</xdr:rowOff>
    </xdr:to>
    <xdr:sp macro="" textlink="">
      <xdr:nvSpPr>
        <xdr:cNvPr id="201" name="楕円 200"/>
        <xdr:cNvSpPr/>
      </xdr:nvSpPr>
      <xdr:spPr>
        <a:xfrm>
          <a:off x="1968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54591</xdr:rowOff>
    </xdr:from>
    <xdr:ext cx="469744" cy="259045"/>
    <xdr:sp macro="" textlink="">
      <xdr:nvSpPr>
        <xdr:cNvPr id="202" name="テキスト ボックス 201"/>
        <xdr:cNvSpPr txBox="1"/>
      </xdr:nvSpPr>
      <xdr:spPr>
        <a:xfrm>
          <a:off x="1784428" y="135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130342</xdr:rowOff>
    </xdr:from>
    <xdr:to>
      <xdr:col>6</xdr:col>
      <xdr:colOff>38100</xdr:colOff>
      <xdr:row>79</xdr:row>
      <xdr:rowOff>60492</xdr:rowOff>
    </xdr:to>
    <xdr:sp macro="" textlink="">
      <xdr:nvSpPr>
        <xdr:cNvPr id="203" name="楕円 202"/>
        <xdr:cNvSpPr/>
      </xdr:nvSpPr>
      <xdr:spPr>
        <a:xfrm>
          <a:off x="1079500" y="135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51619</xdr:rowOff>
    </xdr:from>
    <xdr:ext cx="469744" cy="259045"/>
    <xdr:sp macro="" textlink="">
      <xdr:nvSpPr>
        <xdr:cNvPr id="204" name="テキスト ボックス 203"/>
        <xdr:cNvSpPr txBox="1"/>
      </xdr:nvSpPr>
      <xdr:spPr>
        <a:xfrm>
          <a:off x="895428" y="135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37534</xdr:rowOff>
    </xdr:from>
    <xdr:to>
      <xdr:col>24</xdr:col>
      <xdr:colOff>63500</xdr:colOff>
      <xdr:row>96</xdr:row>
      <xdr:rowOff>86664</xdr:rowOff>
    </xdr:to>
    <xdr:cxnSp macro="">
      <xdr:nvCxnSpPr>
        <xdr:cNvPr id="234" name="直線コネクタ 233"/>
        <xdr:cNvCxnSpPr/>
      </xdr:nvCxnSpPr>
      <xdr:spPr>
        <a:xfrm>
          <a:off x="3797300" y="16496734"/>
          <a:ext cx="8382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37534</xdr:rowOff>
    </xdr:from>
    <xdr:to>
      <xdr:col>19</xdr:col>
      <xdr:colOff>177800</xdr:colOff>
      <xdr:row>96</xdr:row>
      <xdr:rowOff>53270</xdr:rowOff>
    </xdr:to>
    <xdr:cxnSp macro="">
      <xdr:nvCxnSpPr>
        <xdr:cNvPr id="237" name="直線コネクタ 236"/>
        <xdr:cNvCxnSpPr/>
      </xdr:nvCxnSpPr>
      <xdr:spPr>
        <a:xfrm flipV="1">
          <a:off x="2908300" y="16496734"/>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53270</xdr:rowOff>
    </xdr:from>
    <xdr:to>
      <xdr:col>15</xdr:col>
      <xdr:colOff>50800</xdr:colOff>
      <xdr:row>96</xdr:row>
      <xdr:rowOff>159683</xdr:rowOff>
    </xdr:to>
    <xdr:cxnSp macro="">
      <xdr:nvCxnSpPr>
        <xdr:cNvPr id="240" name="直線コネクタ 239"/>
        <xdr:cNvCxnSpPr/>
      </xdr:nvCxnSpPr>
      <xdr:spPr>
        <a:xfrm flipV="1">
          <a:off x="2019300" y="16512470"/>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159683</xdr:rowOff>
    </xdr:from>
    <xdr:to>
      <xdr:col>10</xdr:col>
      <xdr:colOff>114300</xdr:colOff>
      <xdr:row>97</xdr:row>
      <xdr:rowOff>8483</xdr:rowOff>
    </xdr:to>
    <xdr:cxnSp macro="">
      <xdr:nvCxnSpPr>
        <xdr:cNvPr id="243" name="直線コネクタ 242"/>
        <xdr:cNvCxnSpPr/>
      </xdr:nvCxnSpPr>
      <xdr:spPr>
        <a:xfrm flipV="1">
          <a:off x="1130300" y="16618883"/>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68631</xdr:rowOff>
    </xdr:from>
    <xdr:to>
      <xdr:col>6</xdr:col>
      <xdr:colOff>38100</xdr:colOff>
      <xdr:row>95</xdr:row>
      <xdr:rowOff>170231</xdr:rowOff>
    </xdr:to>
    <xdr:sp macro="" textlink="">
      <xdr:nvSpPr>
        <xdr:cNvPr id="246" name="フローチャート: 判断 245"/>
        <xdr:cNvSpPr/>
      </xdr:nvSpPr>
      <xdr:spPr>
        <a:xfrm>
          <a:off x="1079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15308</xdr:rowOff>
    </xdr:from>
    <xdr:ext cx="534377" cy="259045"/>
    <xdr:sp macro="" textlink="">
      <xdr:nvSpPr>
        <xdr:cNvPr id="247" name="テキスト ボックス 246"/>
        <xdr:cNvSpPr txBox="1"/>
      </xdr:nvSpPr>
      <xdr:spPr>
        <a:xfrm>
          <a:off x="863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35864</xdr:rowOff>
    </xdr:from>
    <xdr:to>
      <xdr:col>24</xdr:col>
      <xdr:colOff>114300</xdr:colOff>
      <xdr:row>96</xdr:row>
      <xdr:rowOff>137464</xdr:rowOff>
    </xdr:to>
    <xdr:sp macro="" textlink="">
      <xdr:nvSpPr>
        <xdr:cNvPr id="253" name="楕円 252"/>
        <xdr:cNvSpPr/>
      </xdr:nvSpPr>
      <xdr:spPr>
        <a:xfrm>
          <a:off x="4584700" y="164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14291</xdr:rowOff>
    </xdr:from>
    <xdr:ext cx="534377" cy="259045"/>
    <xdr:sp macro="" textlink="">
      <xdr:nvSpPr>
        <xdr:cNvPr id="254" name="扶助費該当値テキスト"/>
        <xdr:cNvSpPr txBox="1"/>
      </xdr:nvSpPr>
      <xdr:spPr>
        <a:xfrm>
          <a:off x="4686300" y="1647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158184</xdr:rowOff>
    </xdr:from>
    <xdr:to>
      <xdr:col>20</xdr:col>
      <xdr:colOff>38100</xdr:colOff>
      <xdr:row>96</xdr:row>
      <xdr:rowOff>88334</xdr:rowOff>
    </xdr:to>
    <xdr:sp macro="" textlink="">
      <xdr:nvSpPr>
        <xdr:cNvPr id="255" name="楕円 254"/>
        <xdr:cNvSpPr/>
      </xdr:nvSpPr>
      <xdr:spPr>
        <a:xfrm>
          <a:off x="3746500" y="164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79461</xdr:rowOff>
    </xdr:from>
    <xdr:ext cx="534377" cy="259045"/>
    <xdr:sp macro="" textlink="">
      <xdr:nvSpPr>
        <xdr:cNvPr id="256" name="テキスト ボックス 255"/>
        <xdr:cNvSpPr txBox="1"/>
      </xdr:nvSpPr>
      <xdr:spPr>
        <a:xfrm>
          <a:off x="3530111" y="165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2470</xdr:rowOff>
    </xdr:from>
    <xdr:to>
      <xdr:col>15</xdr:col>
      <xdr:colOff>101600</xdr:colOff>
      <xdr:row>96</xdr:row>
      <xdr:rowOff>104070</xdr:rowOff>
    </xdr:to>
    <xdr:sp macro="" textlink="">
      <xdr:nvSpPr>
        <xdr:cNvPr id="257" name="楕円 256"/>
        <xdr:cNvSpPr/>
      </xdr:nvSpPr>
      <xdr:spPr>
        <a:xfrm>
          <a:off x="2857500" y="16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95197</xdr:rowOff>
    </xdr:from>
    <xdr:ext cx="534377" cy="259045"/>
    <xdr:sp macro="" textlink="">
      <xdr:nvSpPr>
        <xdr:cNvPr id="258" name="テキスト ボックス 257"/>
        <xdr:cNvSpPr txBox="1"/>
      </xdr:nvSpPr>
      <xdr:spPr>
        <a:xfrm>
          <a:off x="2641111" y="165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108883</xdr:rowOff>
    </xdr:from>
    <xdr:to>
      <xdr:col>10</xdr:col>
      <xdr:colOff>165100</xdr:colOff>
      <xdr:row>97</xdr:row>
      <xdr:rowOff>39033</xdr:rowOff>
    </xdr:to>
    <xdr:sp macro="" textlink="">
      <xdr:nvSpPr>
        <xdr:cNvPr id="259" name="楕円 258"/>
        <xdr:cNvSpPr/>
      </xdr:nvSpPr>
      <xdr:spPr>
        <a:xfrm>
          <a:off x="1968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30160</xdr:rowOff>
    </xdr:from>
    <xdr:ext cx="534377" cy="259045"/>
    <xdr:sp macro="" textlink="">
      <xdr:nvSpPr>
        <xdr:cNvPr id="260" name="テキスト ボックス 259"/>
        <xdr:cNvSpPr txBox="1"/>
      </xdr:nvSpPr>
      <xdr:spPr>
        <a:xfrm>
          <a:off x="1752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129133</xdr:rowOff>
    </xdr:from>
    <xdr:to>
      <xdr:col>6</xdr:col>
      <xdr:colOff>38100</xdr:colOff>
      <xdr:row>97</xdr:row>
      <xdr:rowOff>59283</xdr:rowOff>
    </xdr:to>
    <xdr:sp macro="" textlink="">
      <xdr:nvSpPr>
        <xdr:cNvPr id="261" name="楕円 260"/>
        <xdr:cNvSpPr/>
      </xdr:nvSpPr>
      <xdr:spPr>
        <a:xfrm>
          <a:off x="1079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50410</xdr:rowOff>
    </xdr:from>
    <xdr:ext cx="534377" cy="259045"/>
    <xdr:sp macro="" textlink="">
      <xdr:nvSpPr>
        <xdr:cNvPr id="262" name="テキスト ボックス 261"/>
        <xdr:cNvSpPr txBox="1"/>
      </xdr:nvSpPr>
      <xdr:spPr>
        <a:xfrm>
          <a:off x="863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142466</xdr:rowOff>
    </xdr:from>
    <xdr:to>
      <xdr:col>55</xdr:col>
      <xdr:colOff>0</xdr:colOff>
      <xdr:row>38</xdr:row>
      <xdr:rowOff>9764</xdr:rowOff>
    </xdr:to>
    <xdr:cxnSp macro="">
      <xdr:nvCxnSpPr>
        <xdr:cNvPr id="289" name="直線コネクタ 288"/>
        <xdr:cNvCxnSpPr/>
      </xdr:nvCxnSpPr>
      <xdr:spPr>
        <a:xfrm flipV="1">
          <a:off x="9639300" y="6486116"/>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9764</xdr:rowOff>
    </xdr:from>
    <xdr:to>
      <xdr:col>50</xdr:col>
      <xdr:colOff>114300</xdr:colOff>
      <xdr:row>38</xdr:row>
      <xdr:rowOff>15817</xdr:rowOff>
    </xdr:to>
    <xdr:cxnSp macro="">
      <xdr:nvCxnSpPr>
        <xdr:cNvPr id="292" name="直線コネクタ 291"/>
        <xdr:cNvCxnSpPr/>
      </xdr:nvCxnSpPr>
      <xdr:spPr>
        <a:xfrm flipV="1">
          <a:off x="8750300" y="6524864"/>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15817</xdr:rowOff>
    </xdr:from>
    <xdr:to>
      <xdr:col>45</xdr:col>
      <xdr:colOff>177800</xdr:colOff>
      <xdr:row>38</xdr:row>
      <xdr:rowOff>16397</xdr:rowOff>
    </xdr:to>
    <xdr:cxnSp macro="">
      <xdr:nvCxnSpPr>
        <xdr:cNvPr id="295" name="直線コネクタ 294"/>
        <xdr:cNvCxnSpPr/>
      </xdr:nvCxnSpPr>
      <xdr:spPr>
        <a:xfrm flipV="1">
          <a:off x="7861300" y="653091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16397</xdr:rowOff>
    </xdr:from>
    <xdr:to>
      <xdr:col>41</xdr:col>
      <xdr:colOff>50800</xdr:colOff>
      <xdr:row>38</xdr:row>
      <xdr:rowOff>34603</xdr:rowOff>
    </xdr:to>
    <xdr:cxnSp macro="">
      <xdr:nvCxnSpPr>
        <xdr:cNvPr id="298" name="直線コネクタ 297"/>
        <xdr:cNvCxnSpPr/>
      </xdr:nvCxnSpPr>
      <xdr:spPr>
        <a:xfrm flipV="1">
          <a:off x="6972300" y="6531497"/>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62492</xdr:rowOff>
    </xdr:from>
    <xdr:to>
      <xdr:col>36</xdr:col>
      <xdr:colOff>165100</xdr:colOff>
      <xdr:row>37</xdr:row>
      <xdr:rowOff>164092</xdr:rowOff>
    </xdr:to>
    <xdr:sp macro="" textlink="">
      <xdr:nvSpPr>
        <xdr:cNvPr id="301" name="フローチャート: 判断 300"/>
        <xdr:cNvSpPr/>
      </xdr:nvSpPr>
      <xdr:spPr>
        <a:xfrm>
          <a:off x="6921500" y="640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9169</xdr:rowOff>
    </xdr:from>
    <xdr:ext cx="534377" cy="259045"/>
    <xdr:sp macro="" textlink="">
      <xdr:nvSpPr>
        <xdr:cNvPr id="302" name="テキスト ボックス 301"/>
        <xdr:cNvSpPr txBox="1"/>
      </xdr:nvSpPr>
      <xdr:spPr>
        <a:xfrm>
          <a:off x="6705111" y="61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91666</xdr:rowOff>
    </xdr:from>
    <xdr:to>
      <xdr:col>55</xdr:col>
      <xdr:colOff>50800</xdr:colOff>
      <xdr:row>38</xdr:row>
      <xdr:rowOff>21816</xdr:rowOff>
    </xdr:to>
    <xdr:sp macro="" textlink="">
      <xdr:nvSpPr>
        <xdr:cNvPr id="308" name="楕円 307"/>
        <xdr:cNvSpPr/>
      </xdr:nvSpPr>
      <xdr:spPr>
        <a:xfrm>
          <a:off x="10426700" y="64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6593</xdr:rowOff>
    </xdr:from>
    <xdr:ext cx="534377" cy="259045"/>
    <xdr:sp macro="" textlink="">
      <xdr:nvSpPr>
        <xdr:cNvPr id="309" name="補助費等該当値テキスト"/>
        <xdr:cNvSpPr txBox="1"/>
      </xdr:nvSpPr>
      <xdr:spPr>
        <a:xfrm>
          <a:off x="10528300" y="63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130414</xdr:rowOff>
    </xdr:from>
    <xdr:to>
      <xdr:col>50</xdr:col>
      <xdr:colOff>165100</xdr:colOff>
      <xdr:row>38</xdr:row>
      <xdr:rowOff>60564</xdr:rowOff>
    </xdr:to>
    <xdr:sp macro="" textlink="">
      <xdr:nvSpPr>
        <xdr:cNvPr id="310" name="楕円 309"/>
        <xdr:cNvSpPr/>
      </xdr:nvSpPr>
      <xdr:spPr>
        <a:xfrm>
          <a:off x="9588500" y="64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51691</xdr:rowOff>
    </xdr:from>
    <xdr:ext cx="534377" cy="259045"/>
    <xdr:sp macro="" textlink="">
      <xdr:nvSpPr>
        <xdr:cNvPr id="311" name="テキスト ボックス 310"/>
        <xdr:cNvSpPr txBox="1"/>
      </xdr:nvSpPr>
      <xdr:spPr>
        <a:xfrm>
          <a:off x="9372111" y="65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136467</xdr:rowOff>
    </xdr:from>
    <xdr:to>
      <xdr:col>46</xdr:col>
      <xdr:colOff>38100</xdr:colOff>
      <xdr:row>38</xdr:row>
      <xdr:rowOff>66618</xdr:rowOff>
    </xdr:to>
    <xdr:sp macro="" textlink="">
      <xdr:nvSpPr>
        <xdr:cNvPr id="312" name="楕円 311"/>
        <xdr:cNvSpPr/>
      </xdr:nvSpPr>
      <xdr:spPr>
        <a:xfrm>
          <a:off x="8699500" y="6480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57744</xdr:rowOff>
    </xdr:from>
    <xdr:ext cx="534377" cy="259045"/>
    <xdr:sp macro="" textlink="">
      <xdr:nvSpPr>
        <xdr:cNvPr id="313" name="テキスト ボックス 312"/>
        <xdr:cNvSpPr txBox="1"/>
      </xdr:nvSpPr>
      <xdr:spPr>
        <a:xfrm>
          <a:off x="8483111" y="65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137048</xdr:rowOff>
    </xdr:from>
    <xdr:to>
      <xdr:col>41</xdr:col>
      <xdr:colOff>101600</xdr:colOff>
      <xdr:row>38</xdr:row>
      <xdr:rowOff>67197</xdr:rowOff>
    </xdr:to>
    <xdr:sp macro="" textlink="">
      <xdr:nvSpPr>
        <xdr:cNvPr id="314" name="楕円 313"/>
        <xdr:cNvSpPr/>
      </xdr:nvSpPr>
      <xdr:spPr>
        <a:xfrm>
          <a:off x="7810500" y="6480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58324</xdr:rowOff>
    </xdr:from>
    <xdr:ext cx="534377" cy="259045"/>
    <xdr:sp macro="" textlink="">
      <xdr:nvSpPr>
        <xdr:cNvPr id="315" name="テキスト ボックス 314"/>
        <xdr:cNvSpPr txBox="1"/>
      </xdr:nvSpPr>
      <xdr:spPr>
        <a:xfrm>
          <a:off x="7594111" y="65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155253</xdr:rowOff>
    </xdr:from>
    <xdr:to>
      <xdr:col>36</xdr:col>
      <xdr:colOff>165100</xdr:colOff>
      <xdr:row>38</xdr:row>
      <xdr:rowOff>85403</xdr:rowOff>
    </xdr:to>
    <xdr:sp macro="" textlink="">
      <xdr:nvSpPr>
        <xdr:cNvPr id="316" name="楕円 315"/>
        <xdr:cNvSpPr/>
      </xdr:nvSpPr>
      <xdr:spPr>
        <a:xfrm>
          <a:off x="6921500" y="64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76530</xdr:rowOff>
    </xdr:from>
    <xdr:ext cx="534377" cy="259045"/>
    <xdr:sp macro="" textlink="">
      <xdr:nvSpPr>
        <xdr:cNvPr id="317" name="テキスト ボックス 316"/>
        <xdr:cNvSpPr txBox="1"/>
      </xdr:nvSpPr>
      <xdr:spPr>
        <a:xfrm>
          <a:off x="6705111" y="65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165378</xdr:rowOff>
    </xdr:from>
    <xdr:to>
      <xdr:col>55</xdr:col>
      <xdr:colOff>0</xdr:colOff>
      <xdr:row>58</xdr:row>
      <xdr:rowOff>1221</xdr:rowOff>
    </xdr:to>
    <xdr:cxnSp macro="">
      <xdr:nvCxnSpPr>
        <xdr:cNvPr id="344" name="直線コネクタ 343"/>
        <xdr:cNvCxnSpPr/>
      </xdr:nvCxnSpPr>
      <xdr:spPr>
        <a:xfrm>
          <a:off x="9639300" y="9938028"/>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151829</xdr:rowOff>
    </xdr:from>
    <xdr:to>
      <xdr:col>50</xdr:col>
      <xdr:colOff>114300</xdr:colOff>
      <xdr:row>57</xdr:row>
      <xdr:rowOff>165378</xdr:rowOff>
    </xdr:to>
    <xdr:cxnSp macro="">
      <xdr:nvCxnSpPr>
        <xdr:cNvPr id="347" name="直線コネクタ 346"/>
        <xdr:cNvCxnSpPr/>
      </xdr:nvCxnSpPr>
      <xdr:spPr>
        <a:xfrm>
          <a:off x="8750300" y="992447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48530</xdr:rowOff>
    </xdr:from>
    <xdr:to>
      <xdr:col>45</xdr:col>
      <xdr:colOff>177800</xdr:colOff>
      <xdr:row>57</xdr:row>
      <xdr:rowOff>151829</xdr:rowOff>
    </xdr:to>
    <xdr:cxnSp macro="">
      <xdr:nvCxnSpPr>
        <xdr:cNvPr id="350" name="直線コネクタ 349"/>
        <xdr:cNvCxnSpPr/>
      </xdr:nvCxnSpPr>
      <xdr:spPr>
        <a:xfrm>
          <a:off x="7861300" y="9821180"/>
          <a:ext cx="889000" cy="1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48530</xdr:rowOff>
    </xdr:from>
    <xdr:to>
      <xdr:col>41</xdr:col>
      <xdr:colOff>50800</xdr:colOff>
      <xdr:row>57</xdr:row>
      <xdr:rowOff>110727</xdr:rowOff>
    </xdr:to>
    <xdr:cxnSp macro="">
      <xdr:nvCxnSpPr>
        <xdr:cNvPr id="353" name="直線コネクタ 352"/>
        <xdr:cNvCxnSpPr/>
      </xdr:nvCxnSpPr>
      <xdr:spPr>
        <a:xfrm flipV="1">
          <a:off x="6972300" y="9821180"/>
          <a:ext cx="889000" cy="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6" name="フローチャート: 判断 355"/>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7" name="テキスト ボックス 356"/>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121871</xdr:rowOff>
    </xdr:from>
    <xdr:to>
      <xdr:col>55</xdr:col>
      <xdr:colOff>50800</xdr:colOff>
      <xdr:row>58</xdr:row>
      <xdr:rowOff>52021</xdr:rowOff>
    </xdr:to>
    <xdr:sp macro="" textlink="">
      <xdr:nvSpPr>
        <xdr:cNvPr id="363" name="楕円 362"/>
        <xdr:cNvSpPr/>
      </xdr:nvSpPr>
      <xdr:spPr>
        <a:xfrm>
          <a:off x="10426700" y="98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114578</xdr:rowOff>
    </xdr:from>
    <xdr:to>
      <xdr:col>50</xdr:col>
      <xdr:colOff>165100</xdr:colOff>
      <xdr:row>58</xdr:row>
      <xdr:rowOff>44728</xdr:rowOff>
    </xdr:to>
    <xdr:sp macro="" textlink="">
      <xdr:nvSpPr>
        <xdr:cNvPr id="365" name="楕円 364"/>
        <xdr:cNvSpPr/>
      </xdr:nvSpPr>
      <xdr:spPr>
        <a:xfrm>
          <a:off x="95885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35855</xdr:rowOff>
    </xdr:from>
    <xdr:ext cx="534377" cy="259045"/>
    <xdr:sp macro="" textlink="">
      <xdr:nvSpPr>
        <xdr:cNvPr id="366" name="テキスト ボックス 365"/>
        <xdr:cNvSpPr txBox="1"/>
      </xdr:nvSpPr>
      <xdr:spPr>
        <a:xfrm>
          <a:off x="9372111" y="99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101029</xdr:rowOff>
    </xdr:from>
    <xdr:to>
      <xdr:col>46</xdr:col>
      <xdr:colOff>38100</xdr:colOff>
      <xdr:row>58</xdr:row>
      <xdr:rowOff>31179</xdr:rowOff>
    </xdr:to>
    <xdr:sp macro="" textlink="">
      <xdr:nvSpPr>
        <xdr:cNvPr id="367" name="楕円 366"/>
        <xdr:cNvSpPr/>
      </xdr:nvSpPr>
      <xdr:spPr>
        <a:xfrm>
          <a:off x="8699500" y="98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47706</xdr:rowOff>
    </xdr:from>
    <xdr:ext cx="534377" cy="259045"/>
    <xdr:sp macro="" textlink="">
      <xdr:nvSpPr>
        <xdr:cNvPr id="368" name="テキスト ボックス 367"/>
        <xdr:cNvSpPr txBox="1"/>
      </xdr:nvSpPr>
      <xdr:spPr>
        <a:xfrm>
          <a:off x="8483111" y="96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169180</xdr:rowOff>
    </xdr:from>
    <xdr:to>
      <xdr:col>41</xdr:col>
      <xdr:colOff>101600</xdr:colOff>
      <xdr:row>57</xdr:row>
      <xdr:rowOff>99330</xdr:rowOff>
    </xdr:to>
    <xdr:sp macro="" textlink="">
      <xdr:nvSpPr>
        <xdr:cNvPr id="369" name="楕円 368"/>
        <xdr:cNvSpPr/>
      </xdr:nvSpPr>
      <xdr:spPr>
        <a:xfrm>
          <a:off x="7810500" y="97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115857</xdr:rowOff>
    </xdr:from>
    <xdr:ext cx="599010" cy="259045"/>
    <xdr:sp macro="" textlink="">
      <xdr:nvSpPr>
        <xdr:cNvPr id="370" name="テキスト ボックス 369"/>
        <xdr:cNvSpPr txBox="1"/>
      </xdr:nvSpPr>
      <xdr:spPr>
        <a:xfrm>
          <a:off x="7561795" y="954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59927</xdr:rowOff>
    </xdr:from>
    <xdr:to>
      <xdr:col>36</xdr:col>
      <xdr:colOff>165100</xdr:colOff>
      <xdr:row>57</xdr:row>
      <xdr:rowOff>161527</xdr:rowOff>
    </xdr:to>
    <xdr:sp macro="" textlink="">
      <xdr:nvSpPr>
        <xdr:cNvPr id="371" name="楕円 370"/>
        <xdr:cNvSpPr/>
      </xdr:nvSpPr>
      <xdr:spPr>
        <a:xfrm>
          <a:off x="6921500" y="98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6604</xdr:rowOff>
    </xdr:from>
    <xdr:ext cx="534377" cy="259045"/>
    <xdr:sp macro="" textlink="">
      <xdr:nvSpPr>
        <xdr:cNvPr id="372" name="テキスト ボックス 371"/>
        <xdr:cNvSpPr txBox="1"/>
      </xdr:nvSpPr>
      <xdr:spPr>
        <a:xfrm>
          <a:off x="6705111" y="960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79045</xdr:rowOff>
    </xdr:from>
    <xdr:to>
      <xdr:col>55</xdr:col>
      <xdr:colOff>0</xdr:colOff>
      <xdr:row>78</xdr:row>
      <xdr:rowOff>96757</xdr:rowOff>
    </xdr:to>
    <xdr:cxnSp macro="">
      <xdr:nvCxnSpPr>
        <xdr:cNvPr id="399" name="直線コネクタ 398"/>
        <xdr:cNvCxnSpPr/>
      </xdr:nvCxnSpPr>
      <xdr:spPr>
        <a:xfrm>
          <a:off x="9639300" y="13452145"/>
          <a:ext cx="8382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57093</xdr:rowOff>
    </xdr:from>
    <xdr:to>
      <xdr:col>50</xdr:col>
      <xdr:colOff>114300</xdr:colOff>
      <xdr:row>78</xdr:row>
      <xdr:rowOff>79045</xdr:rowOff>
    </xdr:to>
    <xdr:cxnSp macro="">
      <xdr:nvCxnSpPr>
        <xdr:cNvPr id="402" name="直線コネクタ 401"/>
        <xdr:cNvCxnSpPr/>
      </xdr:nvCxnSpPr>
      <xdr:spPr>
        <a:xfrm>
          <a:off x="8750300" y="13430193"/>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52640</xdr:rowOff>
    </xdr:from>
    <xdr:to>
      <xdr:col>45</xdr:col>
      <xdr:colOff>177800</xdr:colOff>
      <xdr:row>78</xdr:row>
      <xdr:rowOff>57093</xdr:rowOff>
    </xdr:to>
    <xdr:cxnSp macro="">
      <xdr:nvCxnSpPr>
        <xdr:cNvPr id="405" name="直線コネクタ 404"/>
        <xdr:cNvCxnSpPr/>
      </xdr:nvCxnSpPr>
      <xdr:spPr>
        <a:xfrm>
          <a:off x="7861300" y="13425740"/>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52640</xdr:rowOff>
    </xdr:from>
    <xdr:to>
      <xdr:col>41</xdr:col>
      <xdr:colOff>50800</xdr:colOff>
      <xdr:row>78</xdr:row>
      <xdr:rowOff>83941</xdr:rowOff>
    </xdr:to>
    <xdr:cxnSp macro="">
      <xdr:nvCxnSpPr>
        <xdr:cNvPr id="408" name="直線コネクタ 407"/>
        <xdr:cNvCxnSpPr/>
      </xdr:nvCxnSpPr>
      <xdr:spPr>
        <a:xfrm flipV="1">
          <a:off x="6972300" y="13425740"/>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41415</xdr:rowOff>
    </xdr:from>
    <xdr:to>
      <xdr:col>36</xdr:col>
      <xdr:colOff>165100</xdr:colOff>
      <xdr:row>78</xdr:row>
      <xdr:rowOff>143015</xdr:rowOff>
    </xdr:to>
    <xdr:sp macro="" textlink="">
      <xdr:nvSpPr>
        <xdr:cNvPr id="411" name="フローチャート: 判断 410"/>
        <xdr:cNvSpPr/>
      </xdr:nvSpPr>
      <xdr:spPr>
        <a:xfrm>
          <a:off x="6921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134142</xdr:rowOff>
    </xdr:from>
    <xdr:ext cx="534377" cy="259045"/>
    <xdr:sp macro="" textlink="">
      <xdr:nvSpPr>
        <xdr:cNvPr id="412" name="テキスト ボックス 411"/>
        <xdr:cNvSpPr txBox="1"/>
      </xdr:nvSpPr>
      <xdr:spPr>
        <a:xfrm>
          <a:off x="6705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45957</xdr:rowOff>
    </xdr:from>
    <xdr:to>
      <xdr:col>55</xdr:col>
      <xdr:colOff>50800</xdr:colOff>
      <xdr:row>78</xdr:row>
      <xdr:rowOff>147557</xdr:rowOff>
    </xdr:to>
    <xdr:sp macro="" textlink="">
      <xdr:nvSpPr>
        <xdr:cNvPr id="418" name="楕円 417"/>
        <xdr:cNvSpPr/>
      </xdr:nvSpPr>
      <xdr:spPr>
        <a:xfrm>
          <a:off x="10426700" y="134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28245</xdr:rowOff>
    </xdr:from>
    <xdr:to>
      <xdr:col>50</xdr:col>
      <xdr:colOff>165100</xdr:colOff>
      <xdr:row>78</xdr:row>
      <xdr:rowOff>129845</xdr:rowOff>
    </xdr:to>
    <xdr:sp macro="" textlink="">
      <xdr:nvSpPr>
        <xdr:cNvPr id="420" name="楕円 419"/>
        <xdr:cNvSpPr/>
      </xdr:nvSpPr>
      <xdr:spPr>
        <a:xfrm>
          <a:off x="9588500" y="134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146372</xdr:rowOff>
    </xdr:from>
    <xdr:ext cx="534377" cy="259045"/>
    <xdr:sp macro="" textlink="">
      <xdr:nvSpPr>
        <xdr:cNvPr id="421" name="テキスト ボックス 420"/>
        <xdr:cNvSpPr txBox="1"/>
      </xdr:nvSpPr>
      <xdr:spPr>
        <a:xfrm>
          <a:off x="9372111" y="131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6293</xdr:rowOff>
    </xdr:from>
    <xdr:to>
      <xdr:col>46</xdr:col>
      <xdr:colOff>38100</xdr:colOff>
      <xdr:row>78</xdr:row>
      <xdr:rowOff>107893</xdr:rowOff>
    </xdr:to>
    <xdr:sp macro="" textlink="">
      <xdr:nvSpPr>
        <xdr:cNvPr id="422" name="楕円 421"/>
        <xdr:cNvSpPr/>
      </xdr:nvSpPr>
      <xdr:spPr>
        <a:xfrm>
          <a:off x="8699500" y="133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124420</xdr:rowOff>
    </xdr:from>
    <xdr:ext cx="534377" cy="259045"/>
    <xdr:sp macro="" textlink="">
      <xdr:nvSpPr>
        <xdr:cNvPr id="423" name="テキスト ボックス 422"/>
        <xdr:cNvSpPr txBox="1"/>
      </xdr:nvSpPr>
      <xdr:spPr>
        <a:xfrm>
          <a:off x="8483111" y="131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1840</xdr:rowOff>
    </xdr:from>
    <xdr:to>
      <xdr:col>41</xdr:col>
      <xdr:colOff>101600</xdr:colOff>
      <xdr:row>78</xdr:row>
      <xdr:rowOff>103440</xdr:rowOff>
    </xdr:to>
    <xdr:sp macro="" textlink="">
      <xdr:nvSpPr>
        <xdr:cNvPr id="424" name="楕円 423"/>
        <xdr:cNvSpPr/>
      </xdr:nvSpPr>
      <xdr:spPr>
        <a:xfrm>
          <a:off x="7810500" y="133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94567</xdr:rowOff>
    </xdr:from>
    <xdr:ext cx="534377" cy="259045"/>
    <xdr:sp macro="" textlink="">
      <xdr:nvSpPr>
        <xdr:cNvPr id="425" name="テキスト ボックス 424"/>
        <xdr:cNvSpPr txBox="1"/>
      </xdr:nvSpPr>
      <xdr:spPr>
        <a:xfrm>
          <a:off x="7594111" y="134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33141</xdr:rowOff>
    </xdr:from>
    <xdr:to>
      <xdr:col>36</xdr:col>
      <xdr:colOff>165100</xdr:colOff>
      <xdr:row>78</xdr:row>
      <xdr:rowOff>134741</xdr:rowOff>
    </xdr:to>
    <xdr:sp macro="" textlink="">
      <xdr:nvSpPr>
        <xdr:cNvPr id="426" name="楕円 425"/>
        <xdr:cNvSpPr/>
      </xdr:nvSpPr>
      <xdr:spPr>
        <a:xfrm>
          <a:off x="6921500" y="134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151268</xdr:rowOff>
    </xdr:from>
    <xdr:ext cx="534377" cy="259045"/>
    <xdr:sp macro="" textlink="">
      <xdr:nvSpPr>
        <xdr:cNvPr id="427" name="テキスト ボックス 426"/>
        <xdr:cNvSpPr txBox="1"/>
      </xdr:nvSpPr>
      <xdr:spPr>
        <a:xfrm>
          <a:off x="6705111" y="131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156701</xdr:rowOff>
    </xdr:from>
    <xdr:to>
      <xdr:col>55</xdr:col>
      <xdr:colOff>0</xdr:colOff>
      <xdr:row>98</xdr:row>
      <xdr:rowOff>19883</xdr:rowOff>
    </xdr:to>
    <xdr:cxnSp macro="">
      <xdr:nvCxnSpPr>
        <xdr:cNvPr id="456" name="直線コネクタ 455"/>
        <xdr:cNvCxnSpPr/>
      </xdr:nvCxnSpPr>
      <xdr:spPr>
        <a:xfrm flipV="1">
          <a:off x="9639300" y="16787351"/>
          <a:ext cx="8382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19883</xdr:rowOff>
    </xdr:from>
    <xdr:to>
      <xdr:col>50</xdr:col>
      <xdr:colOff>114300</xdr:colOff>
      <xdr:row>98</xdr:row>
      <xdr:rowOff>56542</xdr:rowOff>
    </xdr:to>
    <xdr:cxnSp macro="">
      <xdr:nvCxnSpPr>
        <xdr:cNvPr id="459" name="直線コネクタ 458"/>
        <xdr:cNvCxnSpPr/>
      </xdr:nvCxnSpPr>
      <xdr:spPr>
        <a:xfrm flipV="1">
          <a:off x="8750300" y="16821983"/>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123957</xdr:rowOff>
    </xdr:from>
    <xdr:to>
      <xdr:col>45</xdr:col>
      <xdr:colOff>177800</xdr:colOff>
      <xdr:row>98</xdr:row>
      <xdr:rowOff>56542</xdr:rowOff>
    </xdr:to>
    <xdr:cxnSp macro="">
      <xdr:nvCxnSpPr>
        <xdr:cNvPr id="462" name="直線コネクタ 461"/>
        <xdr:cNvCxnSpPr/>
      </xdr:nvCxnSpPr>
      <xdr:spPr>
        <a:xfrm>
          <a:off x="7861300" y="16583157"/>
          <a:ext cx="889000" cy="27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123957</xdr:rowOff>
    </xdr:from>
    <xdr:to>
      <xdr:col>41</xdr:col>
      <xdr:colOff>50800</xdr:colOff>
      <xdr:row>97</xdr:row>
      <xdr:rowOff>42263</xdr:rowOff>
    </xdr:to>
    <xdr:cxnSp macro="">
      <xdr:nvCxnSpPr>
        <xdr:cNvPr id="465" name="直線コネクタ 464"/>
        <xdr:cNvCxnSpPr/>
      </xdr:nvCxnSpPr>
      <xdr:spPr>
        <a:xfrm flipV="1">
          <a:off x="6972300" y="16583157"/>
          <a:ext cx="889000" cy="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116782</xdr:rowOff>
    </xdr:from>
    <xdr:to>
      <xdr:col>36</xdr:col>
      <xdr:colOff>165100</xdr:colOff>
      <xdr:row>98</xdr:row>
      <xdr:rowOff>46932</xdr:rowOff>
    </xdr:to>
    <xdr:sp macro="" textlink="">
      <xdr:nvSpPr>
        <xdr:cNvPr id="468" name="フローチャート: 判断 467"/>
        <xdr:cNvSpPr/>
      </xdr:nvSpPr>
      <xdr:spPr>
        <a:xfrm>
          <a:off x="6921500" y="1674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38059</xdr:rowOff>
    </xdr:from>
    <xdr:ext cx="534377" cy="259045"/>
    <xdr:sp macro="" textlink="">
      <xdr:nvSpPr>
        <xdr:cNvPr id="469" name="テキスト ボックス 468"/>
        <xdr:cNvSpPr txBox="1"/>
      </xdr:nvSpPr>
      <xdr:spPr>
        <a:xfrm>
          <a:off x="6705111" y="168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105901</xdr:rowOff>
    </xdr:from>
    <xdr:to>
      <xdr:col>55</xdr:col>
      <xdr:colOff>50800</xdr:colOff>
      <xdr:row>98</xdr:row>
      <xdr:rowOff>36051</xdr:rowOff>
    </xdr:to>
    <xdr:sp macro="" textlink="">
      <xdr:nvSpPr>
        <xdr:cNvPr id="475" name="楕円 474"/>
        <xdr:cNvSpPr/>
      </xdr:nvSpPr>
      <xdr:spPr>
        <a:xfrm>
          <a:off x="10426700" y="16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84328</xdr:rowOff>
    </xdr:from>
    <xdr:ext cx="534377" cy="259045"/>
    <xdr:sp macro="" textlink="">
      <xdr:nvSpPr>
        <xdr:cNvPr id="476" name="普通建設事業費 （ うち更新整備　）該当値テキスト"/>
        <xdr:cNvSpPr txBox="1"/>
      </xdr:nvSpPr>
      <xdr:spPr>
        <a:xfrm>
          <a:off x="10528300" y="167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140533</xdr:rowOff>
    </xdr:from>
    <xdr:to>
      <xdr:col>50</xdr:col>
      <xdr:colOff>165100</xdr:colOff>
      <xdr:row>98</xdr:row>
      <xdr:rowOff>70683</xdr:rowOff>
    </xdr:to>
    <xdr:sp macro="" textlink="">
      <xdr:nvSpPr>
        <xdr:cNvPr id="477" name="楕円 476"/>
        <xdr:cNvSpPr/>
      </xdr:nvSpPr>
      <xdr:spPr>
        <a:xfrm>
          <a:off x="9588500" y="167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61810</xdr:rowOff>
    </xdr:from>
    <xdr:ext cx="534377" cy="259045"/>
    <xdr:sp macro="" textlink="">
      <xdr:nvSpPr>
        <xdr:cNvPr id="478" name="テキスト ボックス 477"/>
        <xdr:cNvSpPr txBox="1"/>
      </xdr:nvSpPr>
      <xdr:spPr>
        <a:xfrm>
          <a:off x="9372111" y="1686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5742</xdr:rowOff>
    </xdr:from>
    <xdr:to>
      <xdr:col>46</xdr:col>
      <xdr:colOff>38100</xdr:colOff>
      <xdr:row>98</xdr:row>
      <xdr:rowOff>107342</xdr:rowOff>
    </xdr:to>
    <xdr:sp macro="" textlink="">
      <xdr:nvSpPr>
        <xdr:cNvPr id="479" name="楕円 478"/>
        <xdr:cNvSpPr/>
      </xdr:nvSpPr>
      <xdr:spPr>
        <a:xfrm>
          <a:off x="8699500" y="16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98469</xdr:rowOff>
    </xdr:from>
    <xdr:ext cx="534377" cy="259045"/>
    <xdr:sp macro="" textlink="">
      <xdr:nvSpPr>
        <xdr:cNvPr id="480" name="テキスト ボックス 479"/>
        <xdr:cNvSpPr txBox="1"/>
      </xdr:nvSpPr>
      <xdr:spPr>
        <a:xfrm>
          <a:off x="8483111" y="16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73157</xdr:rowOff>
    </xdr:from>
    <xdr:to>
      <xdr:col>41</xdr:col>
      <xdr:colOff>101600</xdr:colOff>
      <xdr:row>97</xdr:row>
      <xdr:rowOff>3307</xdr:rowOff>
    </xdr:to>
    <xdr:sp macro="" textlink="">
      <xdr:nvSpPr>
        <xdr:cNvPr id="481" name="楕円 480"/>
        <xdr:cNvSpPr/>
      </xdr:nvSpPr>
      <xdr:spPr>
        <a:xfrm>
          <a:off x="7810500" y="165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19834</xdr:rowOff>
    </xdr:from>
    <xdr:ext cx="534377" cy="259045"/>
    <xdr:sp macro="" textlink="">
      <xdr:nvSpPr>
        <xdr:cNvPr id="482" name="テキスト ボックス 481"/>
        <xdr:cNvSpPr txBox="1"/>
      </xdr:nvSpPr>
      <xdr:spPr>
        <a:xfrm>
          <a:off x="7594111" y="1630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162913</xdr:rowOff>
    </xdr:from>
    <xdr:to>
      <xdr:col>36</xdr:col>
      <xdr:colOff>165100</xdr:colOff>
      <xdr:row>97</xdr:row>
      <xdr:rowOff>93063</xdr:rowOff>
    </xdr:to>
    <xdr:sp macro="" textlink="">
      <xdr:nvSpPr>
        <xdr:cNvPr id="483" name="楕円 482"/>
        <xdr:cNvSpPr/>
      </xdr:nvSpPr>
      <xdr:spPr>
        <a:xfrm>
          <a:off x="6921500" y="166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109590</xdr:rowOff>
    </xdr:from>
    <xdr:ext cx="534377" cy="259045"/>
    <xdr:sp macro="" textlink="">
      <xdr:nvSpPr>
        <xdr:cNvPr id="484" name="テキスト ボックス 483"/>
        <xdr:cNvSpPr txBox="1"/>
      </xdr:nvSpPr>
      <xdr:spPr>
        <a:xfrm>
          <a:off x="6705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40107</xdr:rowOff>
    </xdr:from>
    <xdr:to>
      <xdr:col>81</xdr:col>
      <xdr:colOff>50800</xdr:colOff>
      <xdr:row>39</xdr:row>
      <xdr:rowOff>44450</xdr:rowOff>
    </xdr:to>
    <xdr:cxnSp macro="">
      <xdr:nvCxnSpPr>
        <xdr:cNvPr id="516" name="直線コネクタ 515"/>
        <xdr:cNvCxnSpPr/>
      </xdr:nvCxnSpPr>
      <xdr:spPr>
        <a:xfrm>
          <a:off x="14592300" y="67266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40107</xdr:rowOff>
    </xdr:from>
    <xdr:to>
      <xdr:col>76</xdr:col>
      <xdr:colOff>114300</xdr:colOff>
      <xdr:row>39</xdr:row>
      <xdr:rowOff>44431</xdr:rowOff>
    </xdr:to>
    <xdr:cxnSp macro="">
      <xdr:nvCxnSpPr>
        <xdr:cNvPr id="519" name="直線コネクタ 518"/>
        <xdr:cNvCxnSpPr/>
      </xdr:nvCxnSpPr>
      <xdr:spPr>
        <a:xfrm flipV="1">
          <a:off x="13703300" y="6726657"/>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44431</xdr:rowOff>
    </xdr:from>
    <xdr:to>
      <xdr:col>71</xdr:col>
      <xdr:colOff>177800</xdr:colOff>
      <xdr:row>39</xdr:row>
      <xdr:rowOff>44450</xdr:rowOff>
    </xdr:to>
    <xdr:cxnSp macro="">
      <xdr:nvCxnSpPr>
        <xdr:cNvPr id="522" name="直線コネクタ 521"/>
        <xdr:cNvCxnSpPr/>
      </xdr:nvCxnSpPr>
      <xdr:spPr>
        <a:xfrm flipV="1">
          <a:off x="12814300" y="6730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161119</xdr:rowOff>
    </xdr:from>
    <xdr:to>
      <xdr:col>67</xdr:col>
      <xdr:colOff>101600</xdr:colOff>
      <xdr:row>39</xdr:row>
      <xdr:rowOff>91269</xdr:rowOff>
    </xdr:to>
    <xdr:sp macro="" textlink="">
      <xdr:nvSpPr>
        <xdr:cNvPr id="525" name="フローチャート: 判断 524"/>
        <xdr:cNvSpPr/>
      </xdr:nvSpPr>
      <xdr:spPr>
        <a:xfrm>
          <a:off x="12763500" y="667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107795</xdr:rowOff>
    </xdr:from>
    <xdr:ext cx="378565" cy="259045"/>
    <xdr:sp macro="" textlink="">
      <xdr:nvSpPr>
        <xdr:cNvPr id="526" name="テキスト ボックス 525"/>
        <xdr:cNvSpPr txBox="1"/>
      </xdr:nvSpPr>
      <xdr:spPr>
        <a:xfrm>
          <a:off x="12625017"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160757</xdr:rowOff>
    </xdr:from>
    <xdr:to>
      <xdr:col>76</xdr:col>
      <xdr:colOff>165100</xdr:colOff>
      <xdr:row>39</xdr:row>
      <xdr:rowOff>90907</xdr:rowOff>
    </xdr:to>
    <xdr:sp macro="" textlink="">
      <xdr:nvSpPr>
        <xdr:cNvPr id="536" name="楕円 535"/>
        <xdr:cNvSpPr/>
      </xdr:nvSpPr>
      <xdr:spPr>
        <a:xfrm>
          <a:off x="14541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82034</xdr:rowOff>
    </xdr:from>
    <xdr:ext cx="378565" cy="259045"/>
    <xdr:sp macro="" textlink="">
      <xdr:nvSpPr>
        <xdr:cNvPr id="537" name="テキスト ボックス 536"/>
        <xdr:cNvSpPr txBox="1"/>
      </xdr:nvSpPr>
      <xdr:spPr>
        <a:xfrm>
          <a:off x="14403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38" name="楕円 537"/>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39" name="テキスト ボックス 538"/>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132320</xdr:rowOff>
    </xdr:from>
    <xdr:to>
      <xdr:col>85</xdr:col>
      <xdr:colOff>127000</xdr:colOff>
      <xdr:row>76</xdr:row>
      <xdr:rowOff>74549</xdr:rowOff>
    </xdr:to>
    <xdr:cxnSp macro="">
      <xdr:nvCxnSpPr>
        <xdr:cNvPr id="621" name="直線コネクタ 620"/>
        <xdr:cNvCxnSpPr/>
      </xdr:nvCxnSpPr>
      <xdr:spPr>
        <a:xfrm flipV="1">
          <a:off x="15481300" y="12991070"/>
          <a:ext cx="838200" cy="1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74549</xdr:rowOff>
    </xdr:from>
    <xdr:to>
      <xdr:col>81</xdr:col>
      <xdr:colOff>50800</xdr:colOff>
      <xdr:row>76</xdr:row>
      <xdr:rowOff>82877</xdr:rowOff>
    </xdr:to>
    <xdr:cxnSp macro="">
      <xdr:nvCxnSpPr>
        <xdr:cNvPr id="624" name="直線コネクタ 623"/>
        <xdr:cNvCxnSpPr/>
      </xdr:nvCxnSpPr>
      <xdr:spPr>
        <a:xfrm flipV="1">
          <a:off x="14592300" y="1310474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63619</xdr:rowOff>
    </xdr:from>
    <xdr:to>
      <xdr:col>76</xdr:col>
      <xdr:colOff>114300</xdr:colOff>
      <xdr:row>76</xdr:row>
      <xdr:rowOff>82877</xdr:rowOff>
    </xdr:to>
    <xdr:cxnSp macro="">
      <xdr:nvCxnSpPr>
        <xdr:cNvPr id="627" name="直線コネクタ 626"/>
        <xdr:cNvCxnSpPr/>
      </xdr:nvCxnSpPr>
      <xdr:spPr>
        <a:xfrm>
          <a:off x="13703300" y="13093819"/>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45865</xdr:rowOff>
    </xdr:from>
    <xdr:to>
      <xdr:col>71</xdr:col>
      <xdr:colOff>177800</xdr:colOff>
      <xdr:row>76</xdr:row>
      <xdr:rowOff>63619</xdr:rowOff>
    </xdr:to>
    <xdr:cxnSp macro="">
      <xdr:nvCxnSpPr>
        <xdr:cNvPr id="630" name="直線コネクタ 629"/>
        <xdr:cNvCxnSpPr/>
      </xdr:nvCxnSpPr>
      <xdr:spPr>
        <a:xfrm>
          <a:off x="12814300" y="1307606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95126</xdr:rowOff>
    </xdr:from>
    <xdr:to>
      <xdr:col>67</xdr:col>
      <xdr:colOff>101600</xdr:colOff>
      <xdr:row>77</xdr:row>
      <xdr:rowOff>25276</xdr:rowOff>
    </xdr:to>
    <xdr:sp macro="" textlink="">
      <xdr:nvSpPr>
        <xdr:cNvPr id="633" name="フローチャート: 判断 632"/>
        <xdr:cNvSpPr/>
      </xdr:nvSpPr>
      <xdr:spPr>
        <a:xfrm>
          <a:off x="12763500" y="131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16403</xdr:rowOff>
    </xdr:from>
    <xdr:ext cx="534377" cy="259045"/>
    <xdr:sp macro="" textlink="">
      <xdr:nvSpPr>
        <xdr:cNvPr id="634" name="テキスト ボックス 633"/>
        <xdr:cNvSpPr txBox="1"/>
      </xdr:nvSpPr>
      <xdr:spPr>
        <a:xfrm>
          <a:off x="12547111" y="132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81520</xdr:rowOff>
    </xdr:from>
    <xdr:to>
      <xdr:col>85</xdr:col>
      <xdr:colOff>177800</xdr:colOff>
      <xdr:row>76</xdr:row>
      <xdr:rowOff>11671</xdr:rowOff>
    </xdr:to>
    <xdr:sp macro="" textlink="">
      <xdr:nvSpPr>
        <xdr:cNvPr id="640" name="楕円 639"/>
        <xdr:cNvSpPr/>
      </xdr:nvSpPr>
      <xdr:spPr>
        <a:xfrm>
          <a:off x="16268700" y="12940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104397</xdr:rowOff>
    </xdr:from>
    <xdr:ext cx="534377" cy="259045"/>
    <xdr:sp macro="" textlink="">
      <xdr:nvSpPr>
        <xdr:cNvPr id="641" name="公債費該当値テキスト"/>
        <xdr:cNvSpPr txBox="1"/>
      </xdr:nvSpPr>
      <xdr:spPr>
        <a:xfrm>
          <a:off x="16370300" y="127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23749</xdr:rowOff>
    </xdr:from>
    <xdr:to>
      <xdr:col>81</xdr:col>
      <xdr:colOff>101600</xdr:colOff>
      <xdr:row>76</xdr:row>
      <xdr:rowOff>125349</xdr:rowOff>
    </xdr:to>
    <xdr:sp macro="" textlink="">
      <xdr:nvSpPr>
        <xdr:cNvPr id="642" name="楕円 641"/>
        <xdr:cNvSpPr/>
      </xdr:nvSpPr>
      <xdr:spPr>
        <a:xfrm>
          <a:off x="15430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116476</xdr:rowOff>
    </xdr:from>
    <xdr:ext cx="534377" cy="259045"/>
    <xdr:sp macro="" textlink="">
      <xdr:nvSpPr>
        <xdr:cNvPr id="643" name="テキスト ボックス 642"/>
        <xdr:cNvSpPr txBox="1"/>
      </xdr:nvSpPr>
      <xdr:spPr>
        <a:xfrm>
          <a:off x="15214111" y="131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32077</xdr:rowOff>
    </xdr:from>
    <xdr:to>
      <xdr:col>76</xdr:col>
      <xdr:colOff>165100</xdr:colOff>
      <xdr:row>76</xdr:row>
      <xdr:rowOff>133677</xdr:rowOff>
    </xdr:to>
    <xdr:sp macro="" textlink="">
      <xdr:nvSpPr>
        <xdr:cNvPr id="644" name="楕円 643"/>
        <xdr:cNvSpPr/>
      </xdr:nvSpPr>
      <xdr:spPr>
        <a:xfrm>
          <a:off x="14541500" y="130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124804</xdr:rowOff>
    </xdr:from>
    <xdr:ext cx="534377" cy="259045"/>
    <xdr:sp macro="" textlink="">
      <xdr:nvSpPr>
        <xdr:cNvPr id="645" name="テキスト ボックス 644"/>
        <xdr:cNvSpPr txBox="1"/>
      </xdr:nvSpPr>
      <xdr:spPr>
        <a:xfrm>
          <a:off x="14325111" y="131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12819</xdr:rowOff>
    </xdr:from>
    <xdr:to>
      <xdr:col>72</xdr:col>
      <xdr:colOff>38100</xdr:colOff>
      <xdr:row>76</xdr:row>
      <xdr:rowOff>114419</xdr:rowOff>
    </xdr:to>
    <xdr:sp macro="" textlink="">
      <xdr:nvSpPr>
        <xdr:cNvPr id="646" name="楕円 645"/>
        <xdr:cNvSpPr/>
      </xdr:nvSpPr>
      <xdr:spPr>
        <a:xfrm>
          <a:off x="13652500" y="130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105546</xdr:rowOff>
    </xdr:from>
    <xdr:ext cx="534377" cy="259045"/>
    <xdr:sp macro="" textlink="">
      <xdr:nvSpPr>
        <xdr:cNvPr id="647" name="テキスト ボックス 646"/>
        <xdr:cNvSpPr txBox="1"/>
      </xdr:nvSpPr>
      <xdr:spPr>
        <a:xfrm>
          <a:off x="13436111" y="131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166515</xdr:rowOff>
    </xdr:from>
    <xdr:to>
      <xdr:col>67</xdr:col>
      <xdr:colOff>101600</xdr:colOff>
      <xdr:row>76</xdr:row>
      <xdr:rowOff>96665</xdr:rowOff>
    </xdr:to>
    <xdr:sp macro="" textlink="">
      <xdr:nvSpPr>
        <xdr:cNvPr id="648" name="楕円 647"/>
        <xdr:cNvSpPr/>
      </xdr:nvSpPr>
      <xdr:spPr>
        <a:xfrm>
          <a:off x="12763500" y="130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113192</xdr:rowOff>
    </xdr:from>
    <xdr:ext cx="534377" cy="259045"/>
    <xdr:sp macro="" textlink="">
      <xdr:nvSpPr>
        <xdr:cNvPr id="649" name="テキスト ボックス 648"/>
        <xdr:cNvSpPr txBox="1"/>
      </xdr:nvSpPr>
      <xdr:spPr>
        <a:xfrm>
          <a:off x="12547111" y="128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14759</xdr:rowOff>
    </xdr:from>
    <xdr:to>
      <xdr:col>85</xdr:col>
      <xdr:colOff>127000</xdr:colOff>
      <xdr:row>98</xdr:row>
      <xdr:rowOff>20720</xdr:rowOff>
    </xdr:to>
    <xdr:cxnSp macro="">
      <xdr:nvCxnSpPr>
        <xdr:cNvPr id="674" name="直線コネクタ 673"/>
        <xdr:cNvCxnSpPr/>
      </xdr:nvCxnSpPr>
      <xdr:spPr>
        <a:xfrm flipV="1">
          <a:off x="15481300" y="16816859"/>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5449</xdr:rowOff>
    </xdr:from>
    <xdr:to>
      <xdr:col>81</xdr:col>
      <xdr:colOff>50800</xdr:colOff>
      <xdr:row>98</xdr:row>
      <xdr:rowOff>20720</xdr:rowOff>
    </xdr:to>
    <xdr:cxnSp macro="">
      <xdr:nvCxnSpPr>
        <xdr:cNvPr id="677" name="直線コネクタ 676"/>
        <xdr:cNvCxnSpPr/>
      </xdr:nvCxnSpPr>
      <xdr:spPr>
        <a:xfrm>
          <a:off x="14592300" y="16807549"/>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5449</xdr:rowOff>
    </xdr:from>
    <xdr:to>
      <xdr:col>76</xdr:col>
      <xdr:colOff>114300</xdr:colOff>
      <xdr:row>98</xdr:row>
      <xdr:rowOff>9621</xdr:rowOff>
    </xdr:to>
    <xdr:cxnSp macro="">
      <xdr:nvCxnSpPr>
        <xdr:cNvPr id="680" name="直線コネクタ 679"/>
        <xdr:cNvCxnSpPr/>
      </xdr:nvCxnSpPr>
      <xdr:spPr>
        <a:xfrm flipV="1">
          <a:off x="13703300" y="1680754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3528</xdr:rowOff>
    </xdr:from>
    <xdr:to>
      <xdr:col>71</xdr:col>
      <xdr:colOff>177800</xdr:colOff>
      <xdr:row>98</xdr:row>
      <xdr:rowOff>9621</xdr:rowOff>
    </xdr:to>
    <xdr:cxnSp macro="">
      <xdr:nvCxnSpPr>
        <xdr:cNvPr id="683" name="直線コネクタ 682"/>
        <xdr:cNvCxnSpPr/>
      </xdr:nvCxnSpPr>
      <xdr:spPr>
        <a:xfrm>
          <a:off x="12814300" y="16805628"/>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88311</xdr:rowOff>
    </xdr:from>
    <xdr:to>
      <xdr:col>67</xdr:col>
      <xdr:colOff>101600</xdr:colOff>
      <xdr:row>98</xdr:row>
      <xdr:rowOff>18461</xdr:rowOff>
    </xdr:to>
    <xdr:sp macro="" textlink="">
      <xdr:nvSpPr>
        <xdr:cNvPr id="686" name="フローチャート: 判断 685"/>
        <xdr:cNvSpPr/>
      </xdr:nvSpPr>
      <xdr:spPr>
        <a:xfrm>
          <a:off x="12763500" y="167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34988</xdr:rowOff>
    </xdr:from>
    <xdr:ext cx="534377" cy="259045"/>
    <xdr:sp macro="" textlink="">
      <xdr:nvSpPr>
        <xdr:cNvPr id="687" name="テキスト ボックス 686"/>
        <xdr:cNvSpPr txBox="1"/>
      </xdr:nvSpPr>
      <xdr:spPr>
        <a:xfrm>
          <a:off x="12547111" y="164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135409</xdr:rowOff>
    </xdr:from>
    <xdr:to>
      <xdr:col>85</xdr:col>
      <xdr:colOff>177800</xdr:colOff>
      <xdr:row>98</xdr:row>
      <xdr:rowOff>65559</xdr:rowOff>
    </xdr:to>
    <xdr:sp macro="" textlink="">
      <xdr:nvSpPr>
        <xdr:cNvPr id="693" name="楕円 692"/>
        <xdr:cNvSpPr/>
      </xdr:nvSpPr>
      <xdr:spPr>
        <a:xfrm>
          <a:off x="16268700" y="167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50336</xdr:rowOff>
    </xdr:from>
    <xdr:ext cx="469744" cy="259045"/>
    <xdr:sp macro="" textlink="">
      <xdr:nvSpPr>
        <xdr:cNvPr id="694" name="積立金該当値テキスト"/>
        <xdr:cNvSpPr txBox="1"/>
      </xdr:nvSpPr>
      <xdr:spPr>
        <a:xfrm>
          <a:off x="16370300" y="1668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141370</xdr:rowOff>
    </xdr:from>
    <xdr:to>
      <xdr:col>81</xdr:col>
      <xdr:colOff>101600</xdr:colOff>
      <xdr:row>98</xdr:row>
      <xdr:rowOff>71520</xdr:rowOff>
    </xdr:to>
    <xdr:sp macro="" textlink="">
      <xdr:nvSpPr>
        <xdr:cNvPr id="695" name="楕円 694"/>
        <xdr:cNvSpPr/>
      </xdr:nvSpPr>
      <xdr:spPr>
        <a:xfrm>
          <a:off x="15430500" y="16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62647</xdr:rowOff>
    </xdr:from>
    <xdr:ext cx="378565" cy="259045"/>
    <xdr:sp macro="" textlink="">
      <xdr:nvSpPr>
        <xdr:cNvPr id="696" name="テキスト ボックス 695"/>
        <xdr:cNvSpPr txBox="1"/>
      </xdr:nvSpPr>
      <xdr:spPr>
        <a:xfrm>
          <a:off x="15292017" y="1686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126099</xdr:rowOff>
    </xdr:from>
    <xdr:to>
      <xdr:col>76</xdr:col>
      <xdr:colOff>165100</xdr:colOff>
      <xdr:row>98</xdr:row>
      <xdr:rowOff>56249</xdr:rowOff>
    </xdr:to>
    <xdr:sp macro="" textlink="">
      <xdr:nvSpPr>
        <xdr:cNvPr id="697" name="楕円 696"/>
        <xdr:cNvSpPr/>
      </xdr:nvSpPr>
      <xdr:spPr>
        <a:xfrm>
          <a:off x="14541500" y="167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47376</xdr:rowOff>
    </xdr:from>
    <xdr:ext cx="469744" cy="259045"/>
    <xdr:sp macro="" textlink="">
      <xdr:nvSpPr>
        <xdr:cNvPr id="698" name="テキスト ボックス 697"/>
        <xdr:cNvSpPr txBox="1"/>
      </xdr:nvSpPr>
      <xdr:spPr>
        <a:xfrm>
          <a:off x="14357428" y="168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130271</xdr:rowOff>
    </xdr:from>
    <xdr:to>
      <xdr:col>72</xdr:col>
      <xdr:colOff>38100</xdr:colOff>
      <xdr:row>98</xdr:row>
      <xdr:rowOff>60421</xdr:rowOff>
    </xdr:to>
    <xdr:sp macro="" textlink="">
      <xdr:nvSpPr>
        <xdr:cNvPr id="699" name="楕円 698"/>
        <xdr:cNvSpPr/>
      </xdr:nvSpPr>
      <xdr:spPr>
        <a:xfrm>
          <a:off x="13652500" y="167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51548</xdr:rowOff>
    </xdr:from>
    <xdr:ext cx="469744" cy="259045"/>
    <xdr:sp macro="" textlink="">
      <xdr:nvSpPr>
        <xdr:cNvPr id="700" name="テキスト ボックス 699"/>
        <xdr:cNvSpPr txBox="1"/>
      </xdr:nvSpPr>
      <xdr:spPr>
        <a:xfrm>
          <a:off x="13468428" y="1685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124178</xdr:rowOff>
    </xdr:from>
    <xdr:to>
      <xdr:col>67</xdr:col>
      <xdr:colOff>101600</xdr:colOff>
      <xdr:row>98</xdr:row>
      <xdr:rowOff>54328</xdr:rowOff>
    </xdr:to>
    <xdr:sp macro="" textlink="">
      <xdr:nvSpPr>
        <xdr:cNvPr id="701" name="楕円 700"/>
        <xdr:cNvSpPr/>
      </xdr:nvSpPr>
      <xdr:spPr>
        <a:xfrm>
          <a:off x="12763500" y="167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45455</xdr:rowOff>
    </xdr:from>
    <xdr:ext cx="469744" cy="259045"/>
    <xdr:sp macro="" textlink="">
      <xdr:nvSpPr>
        <xdr:cNvPr id="702" name="テキスト ボックス 701"/>
        <xdr:cNvSpPr txBox="1"/>
      </xdr:nvSpPr>
      <xdr:spPr>
        <a:xfrm>
          <a:off x="12579428" y="168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105501</xdr:rowOff>
    </xdr:from>
    <xdr:to>
      <xdr:col>116</xdr:col>
      <xdr:colOff>63500</xdr:colOff>
      <xdr:row>36</xdr:row>
      <xdr:rowOff>10632</xdr:rowOff>
    </xdr:to>
    <xdr:cxnSp macro="">
      <xdr:nvCxnSpPr>
        <xdr:cNvPr id="729" name="直線コネクタ 728"/>
        <xdr:cNvCxnSpPr/>
      </xdr:nvCxnSpPr>
      <xdr:spPr>
        <a:xfrm flipV="1">
          <a:off x="21323300" y="5249001"/>
          <a:ext cx="838200" cy="9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0"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10632</xdr:rowOff>
    </xdr:from>
    <xdr:to>
      <xdr:col>111</xdr:col>
      <xdr:colOff>177800</xdr:colOff>
      <xdr:row>36</xdr:row>
      <xdr:rowOff>49860</xdr:rowOff>
    </xdr:to>
    <xdr:cxnSp macro="">
      <xdr:nvCxnSpPr>
        <xdr:cNvPr id="732" name="直線コネクタ 731"/>
        <xdr:cNvCxnSpPr/>
      </xdr:nvCxnSpPr>
      <xdr:spPr>
        <a:xfrm flipV="1">
          <a:off x="20434300" y="6182832"/>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34" name="テキスト ボックス 733"/>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27320</xdr:rowOff>
    </xdr:from>
    <xdr:to>
      <xdr:col>107</xdr:col>
      <xdr:colOff>50800</xdr:colOff>
      <xdr:row>36</xdr:row>
      <xdr:rowOff>49860</xdr:rowOff>
    </xdr:to>
    <xdr:cxnSp macro="">
      <xdr:nvCxnSpPr>
        <xdr:cNvPr id="735" name="直線コネクタ 734"/>
        <xdr:cNvCxnSpPr/>
      </xdr:nvCxnSpPr>
      <xdr:spPr>
        <a:xfrm>
          <a:off x="19545300" y="6199520"/>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37" name="テキスト ボックス 736"/>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27320</xdr:rowOff>
    </xdr:from>
    <xdr:to>
      <xdr:col>102</xdr:col>
      <xdr:colOff>114300</xdr:colOff>
      <xdr:row>36</xdr:row>
      <xdr:rowOff>38384</xdr:rowOff>
    </xdr:to>
    <xdr:cxnSp macro="">
      <xdr:nvCxnSpPr>
        <xdr:cNvPr id="738" name="直線コネクタ 737"/>
        <xdr:cNvCxnSpPr/>
      </xdr:nvCxnSpPr>
      <xdr:spPr>
        <a:xfrm flipV="1">
          <a:off x="18656300" y="619952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0" name="テキスト ボックス 739"/>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41" name="フローチャート: 判断 740"/>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7525</xdr:rowOff>
    </xdr:from>
    <xdr:ext cx="469744" cy="259045"/>
    <xdr:sp macro="" textlink="">
      <xdr:nvSpPr>
        <xdr:cNvPr id="742" name="テキスト ボックス 741"/>
        <xdr:cNvSpPr txBox="1"/>
      </xdr:nvSpPr>
      <xdr:spPr>
        <a:xfrm>
          <a:off x="18421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54701</xdr:rowOff>
    </xdr:from>
    <xdr:to>
      <xdr:col>116</xdr:col>
      <xdr:colOff>114300</xdr:colOff>
      <xdr:row>30</xdr:row>
      <xdr:rowOff>156301</xdr:rowOff>
    </xdr:to>
    <xdr:sp macro="" textlink="">
      <xdr:nvSpPr>
        <xdr:cNvPr id="748" name="楕円 747"/>
        <xdr:cNvSpPr/>
      </xdr:nvSpPr>
      <xdr:spPr>
        <a:xfrm>
          <a:off x="22110700" y="51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141078</xdr:rowOff>
    </xdr:from>
    <xdr:ext cx="534377" cy="259045"/>
    <xdr:sp macro="" textlink="">
      <xdr:nvSpPr>
        <xdr:cNvPr id="749" name="投資及び出資金該当値テキスト"/>
        <xdr:cNvSpPr txBox="1"/>
      </xdr:nvSpPr>
      <xdr:spPr>
        <a:xfrm>
          <a:off x="22212300" y="51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131282</xdr:rowOff>
    </xdr:from>
    <xdr:to>
      <xdr:col>112</xdr:col>
      <xdr:colOff>38100</xdr:colOff>
      <xdr:row>36</xdr:row>
      <xdr:rowOff>61432</xdr:rowOff>
    </xdr:to>
    <xdr:sp macro="" textlink="">
      <xdr:nvSpPr>
        <xdr:cNvPr id="750" name="楕円 749"/>
        <xdr:cNvSpPr/>
      </xdr:nvSpPr>
      <xdr:spPr>
        <a:xfrm>
          <a:off x="21272500" y="61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77959</xdr:rowOff>
    </xdr:from>
    <xdr:ext cx="534377" cy="259045"/>
    <xdr:sp macro="" textlink="">
      <xdr:nvSpPr>
        <xdr:cNvPr id="751" name="テキスト ボックス 750"/>
        <xdr:cNvSpPr txBox="1"/>
      </xdr:nvSpPr>
      <xdr:spPr>
        <a:xfrm>
          <a:off x="21056111" y="59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170510</xdr:rowOff>
    </xdr:from>
    <xdr:to>
      <xdr:col>107</xdr:col>
      <xdr:colOff>101600</xdr:colOff>
      <xdr:row>36</xdr:row>
      <xdr:rowOff>100660</xdr:rowOff>
    </xdr:to>
    <xdr:sp macro="" textlink="">
      <xdr:nvSpPr>
        <xdr:cNvPr id="752" name="楕円 751"/>
        <xdr:cNvSpPr/>
      </xdr:nvSpPr>
      <xdr:spPr>
        <a:xfrm>
          <a:off x="20383500" y="6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117187</xdr:rowOff>
    </xdr:from>
    <xdr:ext cx="469744" cy="259045"/>
    <xdr:sp macro="" textlink="">
      <xdr:nvSpPr>
        <xdr:cNvPr id="753" name="テキスト ボックス 752"/>
        <xdr:cNvSpPr txBox="1"/>
      </xdr:nvSpPr>
      <xdr:spPr>
        <a:xfrm>
          <a:off x="20199428" y="59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147970</xdr:rowOff>
    </xdr:from>
    <xdr:to>
      <xdr:col>102</xdr:col>
      <xdr:colOff>165100</xdr:colOff>
      <xdr:row>36</xdr:row>
      <xdr:rowOff>78120</xdr:rowOff>
    </xdr:to>
    <xdr:sp macro="" textlink="">
      <xdr:nvSpPr>
        <xdr:cNvPr id="754" name="楕円 753"/>
        <xdr:cNvSpPr/>
      </xdr:nvSpPr>
      <xdr:spPr>
        <a:xfrm>
          <a:off x="19494500" y="61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94647</xdr:rowOff>
    </xdr:from>
    <xdr:ext cx="469744" cy="259045"/>
    <xdr:sp macro="" textlink="">
      <xdr:nvSpPr>
        <xdr:cNvPr id="755" name="テキスト ボックス 754"/>
        <xdr:cNvSpPr txBox="1"/>
      </xdr:nvSpPr>
      <xdr:spPr>
        <a:xfrm>
          <a:off x="19310428" y="592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159034</xdr:rowOff>
    </xdr:from>
    <xdr:to>
      <xdr:col>98</xdr:col>
      <xdr:colOff>38100</xdr:colOff>
      <xdr:row>36</xdr:row>
      <xdr:rowOff>89184</xdr:rowOff>
    </xdr:to>
    <xdr:sp macro="" textlink="">
      <xdr:nvSpPr>
        <xdr:cNvPr id="756" name="楕円 755"/>
        <xdr:cNvSpPr/>
      </xdr:nvSpPr>
      <xdr:spPr>
        <a:xfrm>
          <a:off x="186055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105711</xdr:rowOff>
    </xdr:from>
    <xdr:ext cx="469744" cy="259045"/>
    <xdr:sp macro="" textlink="">
      <xdr:nvSpPr>
        <xdr:cNvPr id="757" name="テキスト ボックス 756"/>
        <xdr:cNvSpPr txBox="1"/>
      </xdr:nvSpPr>
      <xdr:spPr>
        <a:xfrm>
          <a:off x="18421428" y="593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149758</xdr:rowOff>
    </xdr:from>
    <xdr:to>
      <xdr:col>116</xdr:col>
      <xdr:colOff>63500</xdr:colOff>
      <xdr:row>57</xdr:row>
      <xdr:rowOff>161097</xdr:rowOff>
    </xdr:to>
    <xdr:cxnSp macro="">
      <xdr:nvCxnSpPr>
        <xdr:cNvPr id="784" name="直線コネクタ 783"/>
        <xdr:cNvCxnSpPr/>
      </xdr:nvCxnSpPr>
      <xdr:spPr>
        <a:xfrm>
          <a:off x="21323300" y="9922408"/>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125801</xdr:rowOff>
    </xdr:from>
    <xdr:to>
      <xdr:col>111</xdr:col>
      <xdr:colOff>177800</xdr:colOff>
      <xdr:row>57</xdr:row>
      <xdr:rowOff>149758</xdr:rowOff>
    </xdr:to>
    <xdr:cxnSp macro="">
      <xdr:nvCxnSpPr>
        <xdr:cNvPr id="787" name="直線コネクタ 786"/>
        <xdr:cNvCxnSpPr/>
      </xdr:nvCxnSpPr>
      <xdr:spPr>
        <a:xfrm>
          <a:off x="20434300" y="9898451"/>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110256</xdr:rowOff>
    </xdr:from>
    <xdr:to>
      <xdr:col>107</xdr:col>
      <xdr:colOff>50800</xdr:colOff>
      <xdr:row>57</xdr:row>
      <xdr:rowOff>125801</xdr:rowOff>
    </xdr:to>
    <xdr:cxnSp macro="">
      <xdr:nvCxnSpPr>
        <xdr:cNvPr id="790" name="直線コネクタ 789"/>
        <xdr:cNvCxnSpPr/>
      </xdr:nvCxnSpPr>
      <xdr:spPr>
        <a:xfrm>
          <a:off x="19545300" y="98829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106096</xdr:rowOff>
    </xdr:from>
    <xdr:to>
      <xdr:col>102</xdr:col>
      <xdr:colOff>114300</xdr:colOff>
      <xdr:row>57</xdr:row>
      <xdr:rowOff>110256</xdr:rowOff>
    </xdr:to>
    <xdr:cxnSp macro="">
      <xdr:nvCxnSpPr>
        <xdr:cNvPr id="793" name="直線コネクタ 792"/>
        <xdr:cNvCxnSpPr/>
      </xdr:nvCxnSpPr>
      <xdr:spPr>
        <a:xfrm>
          <a:off x="18656300" y="9878746"/>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148885</xdr:rowOff>
    </xdr:from>
    <xdr:to>
      <xdr:col>98</xdr:col>
      <xdr:colOff>38100</xdr:colOff>
      <xdr:row>56</xdr:row>
      <xdr:rowOff>79035</xdr:rowOff>
    </xdr:to>
    <xdr:sp macro="" textlink="">
      <xdr:nvSpPr>
        <xdr:cNvPr id="796" name="フローチャート: 判断 795"/>
        <xdr:cNvSpPr/>
      </xdr:nvSpPr>
      <xdr:spPr>
        <a:xfrm>
          <a:off x="18605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95562</xdr:rowOff>
    </xdr:from>
    <xdr:ext cx="469744" cy="259045"/>
    <xdr:sp macro="" textlink="">
      <xdr:nvSpPr>
        <xdr:cNvPr id="797" name="テキスト ボックス 796"/>
        <xdr:cNvSpPr txBox="1"/>
      </xdr:nvSpPr>
      <xdr:spPr>
        <a:xfrm>
          <a:off x="18421428" y="93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110297</xdr:rowOff>
    </xdr:from>
    <xdr:to>
      <xdr:col>116</xdr:col>
      <xdr:colOff>114300</xdr:colOff>
      <xdr:row>58</xdr:row>
      <xdr:rowOff>40447</xdr:rowOff>
    </xdr:to>
    <xdr:sp macro="" textlink="">
      <xdr:nvSpPr>
        <xdr:cNvPr id="803" name="楕円 802"/>
        <xdr:cNvSpPr/>
      </xdr:nvSpPr>
      <xdr:spPr>
        <a:xfrm>
          <a:off x="221107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88724</xdr:rowOff>
    </xdr:from>
    <xdr:ext cx="469744" cy="259045"/>
    <xdr:sp macro="" textlink="">
      <xdr:nvSpPr>
        <xdr:cNvPr id="804" name="貸付金該当値テキスト"/>
        <xdr:cNvSpPr txBox="1"/>
      </xdr:nvSpPr>
      <xdr:spPr>
        <a:xfrm>
          <a:off x="22212300" y="986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98958</xdr:rowOff>
    </xdr:from>
    <xdr:to>
      <xdr:col>112</xdr:col>
      <xdr:colOff>38100</xdr:colOff>
      <xdr:row>58</xdr:row>
      <xdr:rowOff>29108</xdr:rowOff>
    </xdr:to>
    <xdr:sp macro="" textlink="">
      <xdr:nvSpPr>
        <xdr:cNvPr id="805" name="楕円 804"/>
        <xdr:cNvSpPr/>
      </xdr:nvSpPr>
      <xdr:spPr>
        <a:xfrm>
          <a:off x="21272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20235</xdr:rowOff>
    </xdr:from>
    <xdr:ext cx="469744" cy="259045"/>
    <xdr:sp macro="" textlink="">
      <xdr:nvSpPr>
        <xdr:cNvPr id="806" name="テキスト ボックス 805"/>
        <xdr:cNvSpPr txBox="1"/>
      </xdr:nvSpPr>
      <xdr:spPr>
        <a:xfrm>
          <a:off x="21088428" y="99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75001</xdr:rowOff>
    </xdr:from>
    <xdr:to>
      <xdr:col>107</xdr:col>
      <xdr:colOff>101600</xdr:colOff>
      <xdr:row>58</xdr:row>
      <xdr:rowOff>5151</xdr:rowOff>
    </xdr:to>
    <xdr:sp macro="" textlink="">
      <xdr:nvSpPr>
        <xdr:cNvPr id="807" name="楕円 806"/>
        <xdr:cNvSpPr/>
      </xdr:nvSpPr>
      <xdr:spPr>
        <a:xfrm>
          <a:off x="20383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167728</xdr:rowOff>
    </xdr:from>
    <xdr:ext cx="469744" cy="259045"/>
    <xdr:sp macro="" textlink="">
      <xdr:nvSpPr>
        <xdr:cNvPr id="808" name="テキスト ボックス 807"/>
        <xdr:cNvSpPr txBox="1"/>
      </xdr:nvSpPr>
      <xdr:spPr>
        <a:xfrm>
          <a:off x="20199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59456</xdr:rowOff>
    </xdr:from>
    <xdr:to>
      <xdr:col>102</xdr:col>
      <xdr:colOff>165100</xdr:colOff>
      <xdr:row>57</xdr:row>
      <xdr:rowOff>161056</xdr:rowOff>
    </xdr:to>
    <xdr:sp macro="" textlink="">
      <xdr:nvSpPr>
        <xdr:cNvPr id="809" name="楕円 808"/>
        <xdr:cNvSpPr/>
      </xdr:nvSpPr>
      <xdr:spPr>
        <a:xfrm>
          <a:off x="19494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152183</xdr:rowOff>
    </xdr:from>
    <xdr:ext cx="469744" cy="259045"/>
    <xdr:sp macro="" textlink="">
      <xdr:nvSpPr>
        <xdr:cNvPr id="810" name="テキスト ボックス 809"/>
        <xdr:cNvSpPr txBox="1"/>
      </xdr:nvSpPr>
      <xdr:spPr>
        <a:xfrm>
          <a:off x="19310428" y="992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55296</xdr:rowOff>
    </xdr:from>
    <xdr:to>
      <xdr:col>98</xdr:col>
      <xdr:colOff>38100</xdr:colOff>
      <xdr:row>57</xdr:row>
      <xdr:rowOff>156896</xdr:rowOff>
    </xdr:to>
    <xdr:sp macro="" textlink="">
      <xdr:nvSpPr>
        <xdr:cNvPr id="811" name="楕円 810"/>
        <xdr:cNvSpPr/>
      </xdr:nvSpPr>
      <xdr:spPr>
        <a:xfrm>
          <a:off x="18605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148023</xdr:rowOff>
    </xdr:from>
    <xdr:ext cx="469744" cy="259045"/>
    <xdr:sp macro="" textlink="">
      <xdr:nvSpPr>
        <xdr:cNvPr id="812" name="テキスト ボックス 811"/>
        <xdr:cNvSpPr txBox="1"/>
      </xdr:nvSpPr>
      <xdr:spPr>
        <a:xfrm>
          <a:off x="18421428" y="99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122936</xdr:rowOff>
    </xdr:from>
    <xdr:to>
      <xdr:col>116</xdr:col>
      <xdr:colOff>63500</xdr:colOff>
      <xdr:row>77</xdr:row>
      <xdr:rowOff>3435</xdr:rowOff>
    </xdr:to>
    <xdr:cxnSp macro="">
      <xdr:nvCxnSpPr>
        <xdr:cNvPr id="842" name="直線コネクタ 841"/>
        <xdr:cNvCxnSpPr/>
      </xdr:nvCxnSpPr>
      <xdr:spPr>
        <a:xfrm>
          <a:off x="21323300" y="12810236"/>
          <a:ext cx="8382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122936</xdr:rowOff>
    </xdr:from>
    <xdr:to>
      <xdr:col>111</xdr:col>
      <xdr:colOff>177800</xdr:colOff>
      <xdr:row>74</xdr:row>
      <xdr:rowOff>149740</xdr:rowOff>
    </xdr:to>
    <xdr:cxnSp macro="">
      <xdr:nvCxnSpPr>
        <xdr:cNvPr id="845" name="直線コネクタ 844"/>
        <xdr:cNvCxnSpPr/>
      </xdr:nvCxnSpPr>
      <xdr:spPr>
        <a:xfrm flipV="1">
          <a:off x="20434300" y="12810236"/>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149740</xdr:rowOff>
    </xdr:from>
    <xdr:to>
      <xdr:col>107</xdr:col>
      <xdr:colOff>50800</xdr:colOff>
      <xdr:row>74</xdr:row>
      <xdr:rowOff>159303</xdr:rowOff>
    </xdr:to>
    <xdr:cxnSp macro="">
      <xdr:nvCxnSpPr>
        <xdr:cNvPr id="848" name="直線コネクタ 847"/>
        <xdr:cNvCxnSpPr/>
      </xdr:nvCxnSpPr>
      <xdr:spPr>
        <a:xfrm flipV="1">
          <a:off x="19545300" y="1283704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159303</xdr:rowOff>
    </xdr:from>
    <xdr:to>
      <xdr:col>102</xdr:col>
      <xdr:colOff>114300</xdr:colOff>
      <xdr:row>75</xdr:row>
      <xdr:rowOff>71006</xdr:rowOff>
    </xdr:to>
    <xdr:cxnSp macro="">
      <xdr:nvCxnSpPr>
        <xdr:cNvPr id="851" name="直線コネクタ 850"/>
        <xdr:cNvCxnSpPr/>
      </xdr:nvCxnSpPr>
      <xdr:spPr>
        <a:xfrm flipV="1">
          <a:off x="18656300" y="12846603"/>
          <a:ext cx="889000" cy="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54" name="フローチャート: 判断 853"/>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55" name="テキスト ボックス 854"/>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124085</xdr:rowOff>
    </xdr:from>
    <xdr:to>
      <xdr:col>116</xdr:col>
      <xdr:colOff>114300</xdr:colOff>
      <xdr:row>77</xdr:row>
      <xdr:rowOff>54235</xdr:rowOff>
    </xdr:to>
    <xdr:sp macro="" textlink="">
      <xdr:nvSpPr>
        <xdr:cNvPr id="861" name="楕円 860"/>
        <xdr:cNvSpPr/>
      </xdr:nvSpPr>
      <xdr:spPr>
        <a:xfrm>
          <a:off x="221107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102512</xdr:rowOff>
    </xdr:from>
    <xdr:ext cx="534377" cy="259045"/>
    <xdr:sp macro="" textlink="">
      <xdr:nvSpPr>
        <xdr:cNvPr id="862" name="繰出金該当値テキスト"/>
        <xdr:cNvSpPr txBox="1"/>
      </xdr:nvSpPr>
      <xdr:spPr>
        <a:xfrm>
          <a:off x="22212300" y="131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72136</xdr:rowOff>
    </xdr:from>
    <xdr:to>
      <xdr:col>112</xdr:col>
      <xdr:colOff>38100</xdr:colOff>
      <xdr:row>75</xdr:row>
      <xdr:rowOff>2286</xdr:rowOff>
    </xdr:to>
    <xdr:sp macro="" textlink="">
      <xdr:nvSpPr>
        <xdr:cNvPr id="863" name="楕円 862"/>
        <xdr:cNvSpPr/>
      </xdr:nvSpPr>
      <xdr:spPr>
        <a:xfrm>
          <a:off x="21272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18813</xdr:rowOff>
    </xdr:from>
    <xdr:ext cx="534377" cy="259045"/>
    <xdr:sp macro="" textlink="">
      <xdr:nvSpPr>
        <xdr:cNvPr id="864" name="テキスト ボックス 863"/>
        <xdr:cNvSpPr txBox="1"/>
      </xdr:nvSpPr>
      <xdr:spPr>
        <a:xfrm>
          <a:off x="21056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98940</xdr:rowOff>
    </xdr:from>
    <xdr:to>
      <xdr:col>107</xdr:col>
      <xdr:colOff>101600</xdr:colOff>
      <xdr:row>75</xdr:row>
      <xdr:rowOff>29090</xdr:rowOff>
    </xdr:to>
    <xdr:sp macro="" textlink="">
      <xdr:nvSpPr>
        <xdr:cNvPr id="865" name="楕円 864"/>
        <xdr:cNvSpPr/>
      </xdr:nvSpPr>
      <xdr:spPr>
        <a:xfrm>
          <a:off x="20383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45617</xdr:rowOff>
    </xdr:from>
    <xdr:ext cx="534377" cy="259045"/>
    <xdr:sp macro="" textlink="">
      <xdr:nvSpPr>
        <xdr:cNvPr id="866" name="テキスト ボックス 865"/>
        <xdr:cNvSpPr txBox="1"/>
      </xdr:nvSpPr>
      <xdr:spPr>
        <a:xfrm>
          <a:off x="20167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108503</xdr:rowOff>
    </xdr:from>
    <xdr:to>
      <xdr:col>102</xdr:col>
      <xdr:colOff>165100</xdr:colOff>
      <xdr:row>75</xdr:row>
      <xdr:rowOff>38653</xdr:rowOff>
    </xdr:to>
    <xdr:sp macro="" textlink="">
      <xdr:nvSpPr>
        <xdr:cNvPr id="867" name="楕円 866"/>
        <xdr:cNvSpPr/>
      </xdr:nvSpPr>
      <xdr:spPr>
        <a:xfrm>
          <a:off x="19494500" y="127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55180</xdr:rowOff>
    </xdr:from>
    <xdr:ext cx="534377" cy="259045"/>
    <xdr:sp macro="" textlink="">
      <xdr:nvSpPr>
        <xdr:cNvPr id="868" name="テキスト ボックス 867"/>
        <xdr:cNvSpPr txBox="1"/>
      </xdr:nvSpPr>
      <xdr:spPr>
        <a:xfrm>
          <a:off x="19278111"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20206</xdr:rowOff>
    </xdr:from>
    <xdr:to>
      <xdr:col>98</xdr:col>
      <xdr:colOff>38100</xdr:colOff>
      <xdr:row>75</xdr:row>
      <xdr:rowOff>121806</xdr:rowOff>
    </xdr:to>
    <xdr:sp macro="" textlink="">
      <xdr:nvSpPr>
        <xdr:cNvPr id="869" name="楕円 868"/>
        <xdr:cNvSpPr/>
      </xdr:nvSpPr>
      <xdr:spPr>
        <a:xfrm>
          <a:off x="18605500" y="128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138333</xdr:rowOff>
    </xdr:from>
    <xdr:ext cx="534377" cy="259045"/>
    <xdr:sp macro="" textlink="">
      <xdr:nvSpPr>
        <xdr:cNvPr id="870" name="テキスト ボックス 869"/>
        <xdr:cNvSpPr txBox="1"/>
      </xdr:nvSpPr>
      <xdr:spPr>
        <a:xfrm>
          <a:off x="18389111" y="126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440,047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82,148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p>
        <a:p>
          <a:r>
            <a:rPr kumimoji="1" lang="ja-JP" altLang="en-US" sz="1300">
              <a:latin typeface="ＭＳ Ｐゴシック" panose="020B0600070205080204" pitchFamily="50" charset="-128"/>
              <a:ea typeface="ＭＳ Ｐゴシック" panose="020B0600070205080204" pitchFamily="50" charset="-128"/>
            </a:rPr>
            <a:t>　また、下水道事業が官庁会計（特別会計）から地方公営企業法を適用した企業会計へ移行したことに伴い、繰出金が減少し、補助費等、投資及び出資金が増加した。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69487</xdr:rowOff>
    </xdr:from>
    <xdr:to>
      <xdr:col>24</xdr:col>
      <xdr:colOff>63500</xdr:colOff>
      <xdr:row>37</xdr:row>
      <xdr:rowOff>99858</xdr:rowOff>
    </xdr:to>
    <xdr:cxnSp macro="">
      <xdr:nvCxnSpPr>
        <xdr:cNvPr id="63" name="直線コネクタ 62"/>
        <xdr:cNvCxnSpPr/>
      </xdr:nvCxnSpPr>
      <xdr:spPr>
        <a:xfrm flipV="1">
          <a:off x="3797300" y="6413137"/>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99858</xdr:rowOff>
    </xdr:from>
    <xdr:to>
      <xdr:col>19</xdr:col>
      <xdr:colOff>177800</xdr:colOff>
      <xdr:row>37</xdr:row>
      <xdr:rowOff>103124</xdr:rowOff>
    </xdr:to>
    <xdr:cxnSp macro="">
      <xdr:nvCxnSpPr>
        <xdr:cNvPr id="66" name="直線コネクタ 65"/>
        <xdr:cNvCxnSpPr/>
      </xdr:nvCxnSpPr>
      <xdr:spPr>
        <a:xfrm flipV="1">
          <a:off x="2908300" y="6443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159948</xdr:rowOff>
    </xdr:from>
    <xdr:to>
      <xdr:col>15</xdr:col>
      <xdr:colOff>50800</xdr:colOff>
      <xdr:row>37</xdr:row>
      <xdr:rowOff>103124</xdr:rowOff>
    </xdr:to>
    <xdr:cxnSp macro="">
      <xdr:nvCxnSpPr>
        <xdr:cNvPr id="69" name="直線コネクタ 68"/>
        <xdr:cNvCxnSpPr/>
      </xdr:nvCxnSpPr>
      <xdr:spPr>
        <a:xfrm>
          <a:off x="2019300" y="6332148"/>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159948</xdr:rowOff>
    </xdr:from>
    <xdr:to>
      <xdr:col>10</xdr:col>
      <xdr:colOff>114300</xdr:colOff>
      <xdr:row>37</xdr:row>
      <xdr:rowOff>67201</xdr:rowOff>
    </xdr:to>
    <xdr:cxnSp macro="">
      <xdr:nvCxnSpPr>
        <xdr:cNvPr id="72" name="直線コネクタ 71"/>
        <xdr:cNvCxnSpPr/>
      </xdr:nvCxnSpPr>
      <xdr:spPr>
        <a:xfrm flipV="1">
          <a:off x="1130300" y="6332148"/>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61795</xdr:rowOff>
    </xdr:from>
    <xdr:to>
      <xdr:col>6</xdr:col>
      <xdr:colOff>38100</xdr:colOff>
      <xdr:row>38</xdr:row>
      <xdr:rowOff>163395</xdr:rowOff>
    </xdr:to>
    <xdr:sp macro="" textlink="">
      <xdr:nvSpPr>
        <xdr:cNvPr id="75" name="フローチャート: 判断 74"/>
        <xdr:cNvSpPr/>
      </xdr:nvSpPr>
      <xdr:spPr>
        <a:xfrm>
          <a:off x="1079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154522</xdr:rowOff>
    </xdr:from>
    <xdr:ext cx="469744" cy="259045"/>
    <xdr:sp macro="" textlink="">
      <xdr:nvSpPr>
        <xdr:cNvPr id="76" name="テキスト ボックス 75"/>
        <xdr:cNvSpPr txBox="1"/>
      </xdr:nvSpPr>
      <xdr:spPr>
        <a:xfrm>
          <a:off x="895428"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18687</xdr:rowOff>
    </xdr:from>
    <xdr:to>
      <xdr:col>24</xdr:col>
      <xdr:colOff>114300</xdr:colOff>
      <xdr:row>37</xdr:row>
      <xdr:rowOff>120287</xdr:rowOff>
    </xdr:to>
    <xdr:sp macro="" textlink="">
      <xdr:nvSpPr>
        <xdr:cNvPr id="82" name="楕円 81"/>
        <xdr:cNvSpPr/>
      </xdr:nvSpPr>
      <xdr:spPr>
        <a:xfrm>
          <a:off x="45847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168564</xdr:rowOff>
    </xdr:from>
    <xdr:ext cx="469744" cy="259045"/>
    <xdr:sp macro="" textlink="">
      <xdr:nvSpPr>
        <xdr:cNvPr id="83" name="議会費該当値テキスト"/>
        <xdr:cNvSpPr txBox="1"/>
      </xdr:nvSpPr>
      <xdr:spPr>
        <a:xfrm>
          <a:off x="4686300" y="63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49058</xdr:rowOff>
    </xdr:from>
    <xdr:to>
      <xdr:col>20</xdr:col>
      <xdr:colOff>38100</xdr:colOff>
      <xdr:row>37</xdr:row>
      <xdr:rowOff>150658</xdr:rowOff>
    </xdr:to>
    <xdr:sp macro="" textlink="">
      <xdr:nvSpPr>
        <xdr:cNvPr id="84" name="楕円 83"/>
        <xdr:cNvSpPr/>
      </xdr:nvSpPr>
      <xdr:spPr>
        <a:xfrm>
          <a:off x="3746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141785</xdr:rowOff>
    </xdr:from>
    <xdr:ext cx="469744" cy="259045"/>
    <xdr:sp macro="" textlink="">
      <xdr:nvSpPr>
        <xdr:cNvPr id="85" name="テキスト ボックス 84"/>
        <xdr:cNvSpPr txBox="1"/>
      </xdr:nvSpPr>
      <xdr:spPr>
        <a:xfrm>
          <a:off x="3562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52324</xdr:rowOff>
    </xdr:from>
    <xdr:to>
      <xdr:col>15</xdr:col>
      <xdr:colOff>101600</xdr:colOff>
      <xdr:row>37</xdr:row>
      <xdr:rowOff>153924</xdr:rowOff>
    </xdr:to>
    <xdr:sp macro="" textlink="">
      <xdr:nvSpPr>
        <xdr:cNvPr id="86" name="楕円 85"/>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145051</xdr:rowOff>
    </xdr:from>
    <xdr:ext cx="469744" cy="259045"/>
    <xdr:sp macro="" textlink="">
      <xdr:nvSpPr>
        <xdr:cNvPr id="87" name="テキスト ボックス 86"/>
        <xdr:cNvSpPr txBox="1"/>
      </xdr:nvSpPr>
      <xdr:spPr>
        <a:xfrm>
          <a:off x="2673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109148</xdr:rowOff>
    </xdr:from>
    <xdr:to>
      <xdr:col>10</xdr:col>
      <xdr:colOff>165100</xdr:colOff>
      <xdr:row>37</xdr:row>
      <xdr:rowOff>39298</xdr:rowOff>
    </xdr:to>
    <xdr:sp macro="" textlink="">
      <xdr:nvSpPr>
        <xdr:cNvPr id="88" name="楕円 87"/>
        <xdr:cNvSpPr/>
      </xdr:nvSpPr>
      <xdr:spPr>
        <a:xfrm>
          <a:off x="1968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30425</xdr:rowOff>
    </xdr:from>
    <xdr:ext cx="469744" cy="259045"/>
    <xdr:sp macro="" textlink="">
      <xdr:nvSpPr>
        <xdr:cNvPr id="89" name="テキスト ボックス 88"/>
        <xdr:cNvSpPr txBox="1"/>
      </xdr:nvSpPr>
      <xdr:spPr>
        <a:xfrm>
          <a:off x="1784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16401</xdr:rowOff>
    </xdr:from>
    <xdr:to>
      <xdr:col>6</xdr:col>
      <xdr:colOff>38100</xdr:colOff>
      <xdr:row>37</xdr:row>
      <xdr:rowOff>118001</xdr:rowOff>
    </xdr:to>
    <xdr:sp macro="" textlink="">
      <xdr:nvSpPr>
        <xdr:cNvPr id="90" name="楕円 89"/>
        <xdr:cNvSpPr/>
      </xdr:nvSpPr>
      <xdr:spPr>
        <a:xfrm>
          <a:off x="1079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134528</xdr:rowOff>
    </xdr:from>
    <xdr:ext cx="469744" cy="259045"/>
    <xdr:sp macro="" textlink="">
      <xdr:nvSpPr>
        <xdr:cNvPr id="91" name="テキスト ボックス 90"/>
        <xdr:cNvSpPr txBox="1"/>
      </xdr:nvSpPr>
      <xdr:spPr>
        <a:xfrm>
          <a:off x="895428"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59107</xdr:rowOff>
    </xdr:from>
    <xdr:to>
      <xdr:col>24</xdr:col>
      <xdr:colOff>63500</xdr:colOff>
      <xdr:row>58</xdr:row>
      <xdr:rowOff>74644</xdr:rowOff>
    </xdr:to>
    <xdr:cxnSp macro="">
      <xdr:nvCxnSpPr>
        <xdr:cNvPr id="120" name="直線コネクタ 119"/>
        <xdr:cNvCxnSpPr/>
      </xdr:nvCxnSpPr>
      <xdr:spPr>
        <a:xfrm flipV="1">
          <a:off x="3797300" y="10003207"/>
          <a:ext cx="8382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46462</xdr:rowOff>
    </xdr:from>
    <xdr:to>
      <xdr:col>19</xdr:col>
      <xdr:colOff>177800</xdr:colOff>
      <xdr:row>58</xdr:row>
      <xdr:rowOff>74644</xdr:rowOff>
    </xdr:to>
    <xdr:cxnSp macro="">
      <xdr:nvCxnSpPr>
        <xdr:cNvPr id="123" name="直線コネクタ 122"/>
        <xdr:cNvCxnSpPr/>
      </xdr:nvCxnSpPr>
      <xdr:spPr>
        <a:xfrm>
          <a:off x="2908300" y="9990562"/>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46462</xdr:rowOff>
    </xdr:from>
    <xdr:to>
      <xdr:col>15</xdr:col>
      <xdr:colOff>50800</xdr:colOff>
      <xdr:row>58</xdr:row>
      <xdr:rowOff>53704</xdr:rowOff>
    </xdr:to>
    <xdr:cxnSp macro="">
      <xdr:nvCxnSpPr>
        <xdr:cNvPr id="126" name="直線コネクタ 125"/>
        <xdr:cNvCxnSpPr/>
      </xdr:nvCxnSpPr>
      <xdr:spPr>
        <a:xfrm flipV="1">
          <a:off x="2019300" y="9990562"/>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53704</xdr:rowOff>
    </xdr:from>
    <xdr:to>
      <xdr:col>10</xdr:col>
      <xdr:colOff>114300</xdr:colOff>
      <xdr:row>58</xdr:row>
      <xdr:rowOff>65999</xdr:rowOff>
    </xdr:to>
    <xdr:cxnSp macro="">
      <xdr:nvCxnSpPr>
        <xdr:cNvPr id="129" name="直線コネクタ 128"/>
        <xdr:cNvCxnSpPr/>
      </xdr:nvCxnSpPr>
      <xdr:spPr>
        <a:xfrm flipV="1">
          <a:off x="1130300" y="9997804"/>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149757</xdr:rowOff>
    </xdr:from>
    <xdr:to>
      <xdr:col>6</xdr:col>
      <xdr:colOff>38100</xdr:colOff>
      <xdr:row>58</xdr:row>
      <xdr:rowOff>79907</xdr:rowOff>
    </xdr:to>
    <xdr:sp macro="" textlink="">
      <xdr:nvSpPr>
        <xdr:cNvPr id="132" name="フローチャート: 判断 131"/>
        <xdr:cNvSpPr/>
      </xdr:nvSpPr>
      <xdr:spPr>
        <a:xfrm>
          <a:off x="1079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96434</xdr:rowOff>
    </xdr:from>
    <xdr:ext cx="534377" cy="259045"/>
    <xdr:sp macro="" textlink="">
      <xdr:nvSpPr>
        <xdr:cNvPr id="133" name="テキスト ボックス 132"/>
        <xdr:cNvSpPr txBox="1"/>
      </xdr:nvSpPr>
      <xdr:spPr>
        <a:xfrm>
          <a:off x="863111" y="9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8307</xdr:rowOff>
    </xdr:from>
    <xdr:to>
      <xdr:col>24</xdr:col>
      <xdr:colOff>114300</xdr:colOff>
      <xdr:row>58</xdr:row>
      <xdr:rowOff>109907</xdr:rowOff>
    </xdr:to>
    <xdr:sp macro="" textlink="">
      <xdr:nvSpPr>
        <xdr:cNvPr id="139" name="楕円 138"/>
        <xdr:cNvSpPr/>
      </xdr:nvSpPr>
      <xdr:spPr>
        <a:xfrm>
          <a:off x="4584700" y="99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94684</xdr:rowOff>
    </xdr:from>
    <xdr:ext cx="534377" cy="259045"/>
    <xdr:sp macro="" textlink="">
      <xdr:nvSpPr>
        <xdr:cNvPr id="140" name="総務費該当値テキスト"/>
        <xdr:cNvSpPr txBox="1"/>
      </xdr:nvSpPr>
      <xdr:spPr>
        <a:xfrm>
          <a:off x="4686300" y="98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23844</xdr:rowOff>
    </xdr:from>
    <xdr:to>
      <xdr:col>20</xdr:col>
      <xdr:colOff>38100</xdr:colOff>
      <xdr:row>58</xdr:row>
      <xdr:rowOff>125444</xdr:rowOff>
    </xdr:to>
    <xdr:sp macro="" textlink="">
      <xdr:nvSpPr>
        <xdr:cNvPr id="141" name="楕円 140"/>
        <xdr:cNvSpPr/>
      </xdr:nvSpPr>
      <xdr:spPr>
        <a:xfrm>
          <a:off x="3746500" y="99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116571</xdr:rowOff>
    </xdr:from>
    <xdr:ext cx="534377" cy="259045"/>
    <xdr:sp macro="" textlink="">
      <xdr:nvSpPr>
        <xdr:cNvPr id="142" name="テキスト ボックス 141"/>
        <xdr:cNvSpPr txBox="1"/>
      </xdr:nvSpPr>
      <xdr:spPr>
        <a:xfrm>
          <a:off x="3530111" y="100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167112</xdr:rowOff>
    </xdr:from>
    <xdr:to>
      <xdr:col>15</xdr:col>
      <xdr:colOff>101600</xdr:colOff>
      <xdr:row>58</xdr:row>
      <xdr:rowOff>97262</xdr:rowOff>
    </xdr:to>
    <xdr:sp macro="" textlink="">
      <xdr:nvSpPr>
        <xdr:cNvPr id="143" name="楕円 142"/>
        <xdr:cNvSpPr/>
      </xdr:nvSpPr>
      <xdr:spPr>
        <a:xfrm>
          <a:off x="2857500" y="99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88389</xdr:rowOff>
    </xdr:from>
    <xdr:ext cx="534377" cy="259045"/>
    <xdr:sp macro="" textlink="">
      <xdr:nvSpPr>
        <xdr:cNvPr id="144" name="テキスト ボックス 143"/>
        <xdr:cNvSpPr txBox="1"/>
      </xdr:nvSpPr>
      <xdr:spPr>
        <a:xfrm>
          <a:off x="2641111" y="100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2904</xdr:rowOff>
    </xdr:from>
    <xdr:to>
      <xdr:col>10</xdr:col>
      <xdr:colOff>165100</xdr:colOff>
      <xdr:row>58</xdr:row>
      <xdr:rowOff>104504</xdr:rowOff>
    </xdr:to>
    <xdr:sp macro="" textlink="">
      <xdr:nvSpPr>
        <xdr:cNvPr id="145" name="楕円 144"/>
        <xdr:cNvSpPr/>
      </xdr:nvSpPr>
      <xdr:spPr>
        <a:xfrm>
          <a:off x="1968500" y="9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95631</xdr:rowOff>
    </xdr:from>
    <xdr:ext cx="534377" cy="259045"/>
    <xdr:sp macro="" textlink="">
      <xdr:nvSpPr>
        <xdr:cNvPr id="146" name="テキスト ボックス 145"/>
        <xdr:cNvSpPr txBox="1"/>
      </xdr:nvSpPr>
      <xdr:spPr>
        <a:xfrm>
          <a:off x="1752111" y="100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15199</xdr:rowOff>
    </xdr:from>
    <xdr:to>
      <xdr:col>6</xdr:col>
      <xdr:colOff>38100</xdr:colOff>
      <xdr:row>58</xdr:row>
      <xdr:rowOff>116799</xdr:rowOff>
    </xdr:to>
    <xdr:sp macro="" textlink="">
      <xdr:nvSpPr>
        <xdr:cNvPr id="147" name="楕円 146"/>
        <xdr:cNvSpPr/>
      </xdr:nvSpPr>
      <xdr:spPr>
        <a:xfrm>
          <a:off x="1079500" y="99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107926</xdr:rowOff>
    </xdr:from>
    <xdr:ext cx="534377" cy="259045"/>
    <xdr:sp macro="" textlink="">
      <xdr:nvSpPr>
        <xdr:cNvPr id="148" name="テキスト ボックス 147"/>
        <xdr:cNvSpPr txBox="1"/>
      </xdr:nvSpPr>
      <xdr:spPr>
        <a:xfrm>
          <a:off x="863111" y="100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14267</xdr:rowOff>
    </xdr:from>
    <xdr:to>
      <xdr:col>24</xdr:col>
      <xdr:colOff>63500</xdr:colOff>
      <xdr:row>78</xdr:row>
      <xdr:rowOff>16698</xdr:rowOff>
    </xdr:to>
    <xdr:cxnSp macro="">
      <xdr:nvCxnSpPr>
        <xdr:cNvPr id="178" name="直線コネクタ 177"/>
        <xdr:cNvCxnSpPr/>
      </xdr:nvCxnSpPr>
      <xdr:spPr>
        <a:xfrm flipV="1">
          <a:off x="3797300" y="13387367"/>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16698</xdr:rowOff>
    </xdr:from>
    <xdr:to>
      <xdr:col>19</xdr:col>
      <xdr:colOff>177800</xdr:colOff>
      <xdr:row>78</xdr:row>
      <xdr:rowOff>30277</xdr:rowOff>
    </xdr:to>
    <xdr:cxnSp macro="">
      <xdr:nvCxnSpPr>
        <xdr:cNvPr id="181" name="直線コネクタ 180"/>
        <xdr:cNvCxnSpPr/>
      </xdr:nvCxnSpPr>
      <xdr:spPr>
        <a:xfrm flipV="1">
          <a:off x="2908300" y="13389798"/>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30277</xdr:rowOff>
    </xdr:from>
    <xdr:to>
      <xdr:col>15</xdr:col>
      <xdr:colOff>50800</xdr:colOff>
      <xdr:row>78</xdr:row>
      <xdr:rowOff>69977</xdr:rowOff>
    </xdr:to>
    <xdr:cxnSp macro="">
      <xdr:nvCxnSpPr>
        <xdr:cNvPr id="184" name="直線コネクタ 183"/>
        <xdr:cNvCxnSpPr/>
      </xdr:nvCxnSpPr>
      <xdr:spPr>
        <a:xfrm flipV="1">
          <a:off x="2019300" y="13403377"/>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69977</xdr:rowOff>
    </xdr:from>
    <xdr:to>
      <xdr:col>10</xdr:col>
      <xdr:colOff>114300</xdr:colOff>
      <xdr:row>78</xdr:row>
      <xdr:rowOff>146810</xdr:rowOff>
    </xdr:to>
    <xdr:cxnSp macro="">
      <xdr:nvCxnSpPr>
        <xdr:cNvPr id="187" name="直線コネクタ 186"/>
        <xdr:cNvCxnSpPr/>
      </xdr:nvCxnSpPr>
      <xdr:spPr>
        <a:xfrm flipV="1">
          <a:off x="1130300" y="13443077"/>
          <a:ext cx="889000" cy="7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136647</xdr:rowOff>
    </xdr:from>
    <xdr:to>
      <xdr:col>6</xdr:col>
      <xdr:colOff>38100</xdr:colOff>
      <xdr:row>78</xdr:row>
      <xdr:rowOff>66797</xdr:rowOff>
    </xdr:to>
    <xdr:sp macro="" textlink="">
      <xdr:nvSpPr>
        <xdr:cNvPr id="190" name="フローチャート: 判断 189"/>
        <xdr:cNvSpPr/>
      </xdr:nvSpPr>
      <xdr:spPr>
        <a:xfrm>
          <a:off x="1079500" y="1333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83324</xdr:rowOff>
    </xdr:from>
    <xdr:ext cx="599010" cy="259045"/>
    <xdr:sp macro="" textlink="">
      <xdr:nvSpPr>
        <xdr:cNvPr id="191" name="テキスト ボックス 190"/>
        <xdr:cNvSpPr txBox="1"/>
      </xdr:nvSpPr>
      <xdr:spPr>
        <a:xfrm>
          <a:off x="830795" y="1311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134917</xdr:rowOff>
    </xdr:from>
    <xdr:to>
      <xdr:col>24</xdr:col>
      <xdr:colOff>114300</xdr:colOff>
      <xdr:row>78</xdr:row>
      <xdr:rowOff>65067</xdr:rowOff>
    </xdr:to>
    <xdr:sp macro="" textlink="">
      <xdr:nvSpPr>
        <xdr:cNvPr id="197" name="楕円 196"/>
        <xdr:cNvSpPr/>
      </xdr:nvSpPr>
      <xdr:spPr>
        <a:xfrm>
          <a:off x="4584700" y="133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49844</xdr:rowOff>
    </xdr:from>
    <xdr:ext cx="599010" cy="259045"/>
    <xdr:sp macro="" textlink="">
      <xdr:nvSpPr>
        <xdr:cNvPr id="198" name="民生費該当値テキスト"/>
        <xdr:cNvSpPr txBox="1"/>
      </xdr:nvSpPr>
      <xdr:spPr>
        <a:xfrm>
          <a:off x="4686300" y="1325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137348</xdr:rowOff>
    </xdr:from>
    <xdr:to>
      <xdr:col>20</xdr:col>
      <xdr:colOff>38100</xdr:colOff>
      <xdr:row>78</xdr:row>
      <xdr:rowOff>67498</xdr:rowOff>
    </xdr:to>
    <xdr:sp macro="" textlink="">
      <xdr:nvSpPr>
        <xdr:cNvPr id="199" name="楕円 198"/>
        <xdr:cNvSpPr/>
      </xdr:nvSpPr>
      <xdr:spPr>
        <a:xfrm>
          <a:off x="3746500" y="133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58625</xdr:rowOff>
    </xdr:from>
    <xdr:ext cx="599010" cy="259045"/>
    <xdr:sp macro="" textlink="">
      <xdr:nvSpPr>
        <xdr:cNvPr id="200" name="テキスト ボックス 199"/>
        <xdr:cNvSpPr txBox="1"/>
      </xdr:nvSpPr>
      <xdr:spPr>
        <a:xfrm>
          <a:off x="3497795" y="134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150927</xdr:rowOff>
    </xdr:from>
    <xdr:to>
      <xdr:col>15</xdr:col>
      <xdr:colOff>101600</xdr:colOff>
      <xdr:row>78</xdr:row>
      <xdr:rowOff>81077</xdr:rowOff>
    </xdr:to>
    <xdr:sp macro="" textlink="">
      <xdr:nvSpPr>
        <xdr:cNvPr id="201" name="楕円 200"/>
        <xdr:cNvSpPr/>
      </xdr:nvSpPr>
      <xdr:spPr>
        <a:xfrm>
          <a:off x="2857500" y="133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72204</xdr:rowOff>
    </xdr:from>
    <xdr:ext cx="599010" cy="259045"/>
    <xdr:sp macro="" textlink="">
      <xdr:nvSpPr>
        <xdr:cNvPr id="202" name="テキスト ボックス 201"/>
        <xdr:cNvSpPr txBox="1"/>
      </xdr:nvSpPr>
      <xdr:spPr>
        <a:xfrm>
          <a:off x="2608795" y="1344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19177</xdr:rowOff>
    </xdr:from>
    <xdr:to>
      <xdr:col>10</xdr:col>
      <xdr:colOff>165100</xdr:colOff>
      <xdr:row>78</xdr:row>
      <xdr:rowOff>120777</xdr:rowOff>
    </xdr:to>
    <xdr:sp macro="" textlink="">
      <xdr:nvSpPr>
        <xdr:cNvPr id="203" name="楕円 202"/>
        <xdr:cNvSpPr/>
      </xdr:nvSpPr>
      <xdr:spPr>
        <a:xfrm>
          <a:off x="1968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111904</xdr:rowOff>
    </xdr:from>
    <xdr:ext cx="599010" cy="259045"/>
    <xdr:sp macro="" textlink="">
      <xdr:nvSpPr>
        <xdr:cNvPr id="204" name="テキスト ボックス 203"/>
        <xdr:cNvSpPr txBox="1"/>
      </xdr:nvSpPr>
      <xdr:spPr>
        <a:xfrm>
          <a:off x="1719795" y="134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96010</xdr:rowOff>
    </xdr:from>
    <xdr:to>
      <xdr:col>6</xdr:col>
      <xdr:colOff>38100</xdr:colOff>
      <xdr:row>79</xdr:row>
      <xdr:rowOff>26160</xdr:rowOff>
    </xdr:to>
    <xdr:sp macro="" textlink="">
      <xdr:nvSpPr>
        <xdr:cNvPr id="205" name="楕円 204"/>
        <xdr:cNvSpPr/>
      </xdr:nvSpPr>
      <xdr:spPr>
        <a:xfrm>
          <a:off x="1079500" y="13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17287</xdr:rowOff>
    </xdr:from>
    <xdr:ext cx="599010" cy="259045"/>
    <xdr:sp macro="" textlink="">
      <xdr:nvSpPr>
        <xdr:cNvPr id="206" name="テキスト ボックス 205"/>
        <xdr:cNvSpPr txBox="1"/>
      </xdr:nvSpPr>
      <xdr:spPr>
        <a:xfrm>
          <a:off x="830795" y="13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122272</xdr:rowOff>
    </xdr:from>
    <xdr:to>
      <xdr:col>24</xdr:col>
      <xdr:colOff>63500</xdr:colOff>
      <xdr:row>96</xdr:row>
      <xdr:rowOff>165336</xdr:rowOff>
    </xdr:to>
    <xdr:cxnSp macro="">
      <xdr:nvCxnSpPr>
        <xdr:cNvPr id="237" name="直線コネクタ 236"/>
        <xdr:cNvCxnSpPr/>
      </xdr:nvCxnSpPr>
      <xdr:spPr>
        <a:xfrm flipV="1">
          <a:off x="3797300" y="16581472"/>
          <a:ext cx="8382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165336</xdr:rowOff>
    </xdr:from>
    <xdr:to>
      <xdr:col>19</xdr:col>
      <xdr:colOff>177800</xdr:colOff>
      <xdr:row>97</xdr:row>
      <xdr:rowOff>25465</xdr:rowOff>
    </xdr:to>
    <xdr:cxnSp macro="">
      <xdr:nvCxnSpPr>
        <xdr:cNvPr id="240" name="直線コネクタ 239"/>
        <xdr:cNvCxnSpPr/>
      </xdr:nvCxnSpPr>
      <xdr:spPr>
        <a:xfrm flipV="1">
          <a:off x="2908300" y="16624536"/>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113466</xdr:rowOff>
    </xdr:from>
    <xdr:to>
      <xdr:col>15</xdr:col>
      <xdr:colOff>50800</xdr:colOff>
      <xdr:row>97</xdr:row>
      <xdr:rowOff>25465</xdr:rowOff>
    </xdr:to>
    <xdr:cxnSp macro="">
      <xdr:nvCxnSpPr>
        <xdr:cNvPr id="243" name="直線コネクタ 242"/>
        <xdr:cNvCxnSpPr/>
      </xdr:nvCxnSpPr>
      <xdr:spPr>
        <a:xfrm>
          <a:off x="2019300" y="16572666"/>
          <a:ext cx="889000" cy="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113466</xdr:rowOff>
    </xdr:from>
    <xdr:to>
      <xdr:col>10</xdr:col>
      <xdr:colOff>114300</xdr:colOff>
      <xdr:row>96</xdr:row>
      <xdr:rowOff>114064</xdr:rowOff>
    </xdr:to>
    <xdr:cxnSp macro="">
      <xdr:nvCxnSpPr>
        <xdr:cNvPr id="246" name="直線コネクタ 245"/>
        <xdr:cNvCxnSpPr/>
      </xdr:nvCxnSpPr>
      <xdr:spPr>
        <a:xfrm flipV="1">
          <a:off x="1130300" y="16572666"/>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152679</xdr:rowOff>
    </xdr:from>
    <xdr:to>
      <xdr:col>6</xdr:col>
      <xdr:colOff>38100</xdr:colOff>
      <xdr:row>97</xdr:row>
      <xdr:rowOff>82829</xdr:rowOff>
    </xdr:to>
    <xdr:sp macro="" textlink="">
      <xdr:nvSpPr>
        <xdr:cNvPr id="249" name="フローチャート: 判断 248"/>
        <xdr:cNvSpPr/>
      </xdr:nvSpPr>
      <xdr:spPr>
        <a:xfrm>
          <a:off x="1079500" y="166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73956</xdr:rowOff>
    </xdr:from>
    <xdr:ext cx="534377" cy="259045"/>
    <xdr:sp macro="" textlink="">
      <xdr:nvSpPr>
        <xdr:cNvPr id="250" name="テキスト ボックス 249"/>
        <xdr:cNvSpPr txBox="1"/>
      </xdr:nvSpPr>
      <xdr:spPr>
        <a:xfrm>
          <a:off x="863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71472</xdr:rowOff>
    </xdr:from>
    <xdr:to>
      <xdr:col>24</xdr:col>
      <xdr:colOff>114300</xdr:colOff>
      <xdr:row>97</xdr:row>
      <xdr:rowOff>1622</xdr:rowOff>
    </xdr:to>
    <xdr:sp macro="" textlink="">
      <xdr:nvSpPr>
        <xdr:cNvPr id="256" name="楕円 255"/>
        <xdr:cNvSpPr/>
      </xdr:nvSpPr>
      <xdr:spPr>
        <a:xfrm>
          <a:off x="4584700" y="165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94349</xdr:rowOff>
    </xdr:from>
    <xdr:ext cx="534377" cy="259045"/>
    <xdr:sp macro="" textlink="">
      <xdr:nvSpPr>
        <xdr:cNvPr id="257" name="衛生費該当値テキスト"/>
        <xdr:cNvSpPr txBox="1"/>
      </xdr:nvSpPr>
      <xdr:spPr>
        <a:xfrm>
          <a:off x="4686300" y="163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114536</xdr:rowOff>
    </xdr:from>
    <xdr:to>
      <xdr:col>20</xdr:col>
      <xdr:colOff>38100</xdr:colOff>
      <xdr:row>97</xdr:row>
      <xdr:rowOff>44686</xdr:rowOff>
    </xdr:to>
    <xdr:sp macro="" textlink="">
      <xdr:nvSpPr>
        <xdr:cNvPr id="258" name="楕円 257"/>
        <xdr:cNvSpPr/>
      </xdr:nvSpPr>
      <xdr:spPr>
        <a:xfrm>
          <a:off x="3746500" y="165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61213</xdr:rowOff>
    </xdr:from>
    <xdr:ext cx="534377" cy="259045"/>
    <xdr:sp macro="" textlink="">
      <xdr:nvSpPr>
        <xdr:cNvPr id="259" name="テキスト ボックス 258"/>
        <xdr:cNvSpPr txBox="1"/>
      </xdr:nvSpPr>
      <xdr:spPr>
        <a:xfrm>
          <a:off x="3530111" y="163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146115</xdr:rowOff>
    </xdr:from>
    <xdr:to>
      <xdr:col>15</xdr:col>
      <xdr:colOff>101600</xdr:colOff>
      <xdr:row>97</xdr:row>
      <xdr:rowOff>76265</xdr:rowOff>
    </xdr:to>
    <xdr:sp macro="" textlink="">
      <xdr:nvSpPr>
        <xdr:cNvPr id="260" name="楕円 259"/>
        <xdr:cNvSpPr/>
      </xdr:nvSpPr>
      <xdr:spPr>
        <a:xfrm>
          <a:off x="2857500" y="166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67392</xdr:rowOff>
    </xdr:from>
    <xdr:ext cx="534377" cy="259045"/>
    <xdr:sp macro="" textlink="">
      <xdr:nvSpPr>
        <xdr:cNvPr id="261" name="テキスト ボックス 260"/>
        <xdr:cNvSpPr txBox="1"/>
      </xdr:nvSpPr>
      <xdr:spPr>
        <a:xfrm>
          <a:off x="2641111" y="166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62666</xdr:rowOff>
    </xdr:from>
    <xdr:to>
      <xdr:col>10</xdr:col>
      <xdr:colOff>165100</xdr:colOff>
      <xdr:row>96</xdr:row>
      <xdr:rowOff>164266</xdr:rowOff>
    </xdr:to>
    <xdr:sp macro="" textlink="">
      <xdr:nvSpPr>
        <xdr:cNvPr id="262" name="楕円 261"/>
        <xdr:cNvSpPr/>
      </xdr:nvSpPr>
      <xdr:spPr>
        <a:xfrm>
          <a:off x="1968500" y="165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9343</xdr:rowOff>
    </xdr:from>
    <xdr:ext cx="534377" cy="259045"/>
    <xdr:sp macro="" textlink="">
      <xdr:nvSpPr>
        <xdr:cNvPr id="263" name="テキスト ボックス 262"/>
        <xdr:cNvSpPr txBox="1"/>
      </xdr:nvSpPr>
      <xdr:spPr>
        <a:xfrm>
          <a:off x="1752111" y="1629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63264</xdr:rowOff>
    </xdr:from>
    <xdr:to>
      <xdr:col>6</xdr:col>
      <xdr:colOff>38100</xdr:colOff>
      <xdr:row>96</xdr:row>
      <xdr:rowOff>164864</xdr:rowOff>
    </xdr:to>
    <xdr:sp macro="" textlink="">
      <xdr:nvSpPr>
        <xdr:cNvPr id="264" name="楕円 263"/>
        <xdr:cNvSpPr/>
      </xdr:nvSpPr>
      <xdr:spPr>
        <a:xfrm>
          <a:off x="1079500" y="165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9941</xdr:rowOff>
    </xdr:from>
    <xdr:ext cx="534377" cy="259045"/>
    <xdr:sp macro="" textlink="">
      <xdr:nvSpPr>
        <xdr:cNvPr id="265" name="テキスト ボックス 264"/>
        <xdr:cNvSpPr txBox="1"/>
      </xdr:nvSpPr>
      <xdr:spPr>
        <a:xfrm>
          <a:off x="863111" y="162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121641</xdr:rowOff>
    </xdr:from>
    <xdr:to>
      <xdr:col>55</xdr:col>
      <xdr:colOff>0</xdr:colOff>
      <xdr:row>37</xdr:row>
      <xdr:rowOff>148615</xdr:rowOff>
    </xdr:to>
    <xdr:cxnSp macro="">
      <xdr:nvCxnSpPr>
        <xdr:cNvPr id="292" name="直線コネクタ 291"/>
        <xdr:cNvCxnSpPr/>
      </xdr:nvCxnSpPr>
      <xdr:spPr>
        <a:xfrm>
          <a:off x="9639300" y="6465291"/>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82779</xdr:rowOff>
    </xdr:from>
    <xdr:to>
      <xdr:col>50</xdr:col>
      <xdr:colOff>114300</xdr:colOff>
      <xdr:row>37</xdr:row>
      <xdr:rowOff>121641</xdr:rowOff>
    </xdr:to>
    <xdr:cxnSp macro="">
      <xdr:nvCxnSpPr>
        <xdr:cNvPr id="295" name="直線コネクタ 294"/>
        <xdr:cNvCxnSpPr/>
      </xdr:nvCxnSpPr>
      <xdr:spPr>
        <a:xfrm>
          <a:off x="8750300" y="642642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65634</xdr:rowOff>
    </xdr:from>
    <xdr:to>
      <xdr:col>45</xdr:col>
      <xdr:colOff>177800</xdr:colOff>
      <xdr:row>37</xdr:row>
      <xdr:rowOff>82779</xdr:rowOff>
    </xdr:to>
    <xdr:cxnSp macro="">
      <xdr:nvCxnSpPr>
        <xdr:cNvPr id="298" name="直線コネクタ 297"/>
        <xdr:cNvCxnSpPr/>
      </xdr:nvCxnSpPr>
      <xdr:spPr>
        <a:xfrm>
          <a:off x="7861300" y="64092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8484</xdr:rowOff>
    </xdr:from>
    <xdr:to>
      <xdr:col>41</xdr:col>
      <xdr:colOff>50800</xdr:colOff>
      <xdr:row>37</xdr:row>
      <xdr:rowOff>65634</xdr:rowOff>
    </xdr:to>
    <xdr:cxnSp macro="">
      <xdr:nvCxnSpPr>
        <xdr:cNvPr id="301" name="直線コネクタ 300"/>
        <xdr:cNvCxnSpPr/>
      </xdr:nvCxnSpPr>
      <xdr:spPr>
        <a:xfrm>
          <a:off x="6972300" y="63521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57124</xdr:rowOff>
    </xdr:from>
    <xdr:to>
      <xdr:col>36</xdr:col>
      <xdr:colOff>165100</xdr:colOff>
      <xdr:row>33</xdr:row>
      <xdr:rowOff>158724</xdr:rowOff>
    </xdr:to>
    <xdr:sp macro="" textlink="">
      <xdr:nvSpPr>
        <xdr:cNvPr id="304" name="フローチャート: 判断 303"/>
        <xdr:cNvSpPr/>
      </xdr:nvSpPr>
      <xdr:spPr>
        <a:xfrm>
          <a:off x="6921500" y="571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3801</xdr:rowOff>
    </xdr:from>
    <xdr:ext cx="469744" cy="259045"/>
    <xdr:sp macro="" textlink="">
      <xdr:nvSpPr>
        <xdr:cNvPr id="305" name="テキスト ボックス 304"/>
        <xdr:cNvSpPr txBox="1"/>
      </xdr:nvSpPr>
      <xdr:spPr>
        <a:xfrm>
          <a:off x="6737428" y="54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97815</xdr:rowOff>
    </xdr:from>
    <xdr:to>
      <xdr:col>55</xdr:col>
      <xdr:colOff>50800</xdr:colOff>
      <xdr:row>38</xdr:row>
      <xdr:rowOff>27966</xdr:rowOff>
    </xdr:to>
    <xdr:sp macro="" textlink="">
      <xdr:nvSpPr>
        <xdr:cNvPr id="311" name="楕円 310"/>
        <xdr:cNvSpPr/>
      </xdr:nvSpPr>
      <xdr:spPr>
        <a:xfrm>
          <a:off x="104267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76242</xdr:rowOff>
    </xdr:from>
    <xdr:ext cx="378565" cy="259045"/>
    <xdr:sp macro="" textlink="">
      <xdr:nvSpPr>
        <xdr:cNvPr id="312" name="労働費該当値テキスト"/>
        <xdr:cNvSpPr txBox="1"/>
      </xdr:nvSpPr>
      <xdr:spPr>
        <a:xfrm>
          <a:off x="10528300" y="6419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70841</xdr:rowOff>
    </xdr:from>
    <xdr:to>
      <xdr:col>50</xdr:col>
      <xdr:colOff>165100</xdr:colOff>
      <xdr:row>38</xdr:row>
      <xdr:rowOff>991</xdr:rowOff>
    </xdr:to>
    <xdr:sp macro="" textlink="">
      <xdr:nvSpPr>
        <xdr:cNvPr id="313" name="楕円 312"/>
        <xdr:cNvSpPr/>
      </xdr:nvSpPr>
      <xdr:spPr>
        <a:xfrm>
          <a:off x="9588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163568</xdr:rowOff>
    </xdr:from>
    <xdr:ext cx="378565" cy="259045"/>
    <xdr:sp macro="" textlink="">
      <xdr:nvSpPr>
        <xdr:cNvPr id="314" name="テキスト ボックス 313"/>
        <xdr:cNvSpPr txBox="1"/>
      </xdr:nvSpPr>
      <xdr:spPr>
        <a:xfrm>
          <a:off x="9450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31979</xdr:rowOff>
    </xdr:from>
    <xdr:to>
      <xdr:col>46</xdr:col>
      <xdr:colOff>38100</xdr:colOff>
      <xdr:row>37</xdr:row>
      <xdr:rowOff>133579</xdr:rowOff>
    </xdr:to>
    <xdr:sp macro="" textlink="">
      <xdr:nvSpPr>
        <xdr:cNvPr id="315" name="楕円 314"/>
        <xdr:cNvSpPr/>
      </xdr:nvSpPr>
      <xdr:spPr>
        <a:xfrm>
          <a:off x="8699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124706</xdr:rowOff>
    </xdr:from>
    <xdr:ext cx="378565" cy="259045"/>
    <xdr:sp macro="" textlink="">
      <xdr:nvSpPr>
        <xdr:cNvPr id="316" name="テキスト ボックス 315"/>
        <xdr:cNvSpPr txBox="1"/>
      </xdr:nvSpPr>
      <xdr:spPr>
        <a:xfrm>
          <a:off x="8561017" y="64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14834</xdr:rowOff>
    </xdr:from>
    <xdr:to>
      <xdr:col>41</xdr:col>
      <xdr:colOff>101600</xdr:colOff>
      <xdr:row>37</xdr:row>
      <xdr:rowOff>116434</xdr:rowOff>
    </xdr:to>
    <xdr:sp macro="" textlink="">
      <xdr:nvSpPr>
        <xdr:cNvPr id="317" name="楕円 316"/>
        <xdr:cNvSpPr/>
      </xdr:nvSpPr>
      <xdr:spPr>
        <a:xfrm>
          <a:off x="7810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107561</xdr:rowOff>
    </xdr:from>
    <xdr:ext cx="469744" cy="259045"/>
    <xdr:sp macro="" textlink="">
      <xdr:nvSpPr>
        <xdr:cNvPr id="318" name="テキスト ボックス 317"/>
        <xdr:cNvSpPr txBox="1"/>
      </xdr:nvSpPr>
      <xdr:spPr>
        <a:xfrm>
          <a:off x="7626428" y="64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19" name="楕円 318"/>
        <xdr:cNvSpPr/>
      </xdr:nvSpPr>
      <xdr:spPr>
        <a:xfrm>
          <a:off x="6921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50411</xdr:rowOff>
    </xdr:from>
    <xdr:ext cx="469744" cy="259045"/>
    <xdr:sp macro="" textlink="">
      <xdr:nvSpPr>
        <xdr:cNvPr id="320" name="テキスト ボックス 319"/>
        <xdr:cNvSpPr txBox="1"/>
      </xdr:nvSpPr>
      <xdr:spPr>
        <a:xfrm>
          <a:off x="6737428" y="63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60307</xdr:rowOff>
    </xdr:from>
    <xdr:to>
      <xdr:col>55</xdr:col>
      <xdr:colOff>0</xdr:colOff>
      <xdr:row>57</xdr:row>
      <xdr:rowOff>106645</xdr:rowOff>
    </xdr:to>
    <xdr:cxnSp macro="">
      <xdr:nvCxnSpPr>
        <xdr:cNvPr id="347" name="直線コネクタ 346"/>
        <xdr:cNvCxnSpPr/>
      </xdr:nvCxnSpPr>
      <xdr:spPr>
        <a:xfrm>
          <a:off x="9639300" y="9832957"/>
          <a:ext cx="8382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17353</xdr:rowOff>
    </xdr:from>
    <xdr:to>
      <xdr:col>50</xdr:col>
      <xdr:colOff>114300</xdr:colOff>
      <xdr:row>57</xdr:row>
      <xdr:rowOff>60307</xdr:rowOff>
    </xdr:to>
    <xdr:cxnSp macro="">
      <xdr:nvCxnSpPr>
        <xdr:cNvPr id="350" name="直線コネクタ 349"/>
        <xdr:cNvCxnSpPr/>
      </xdr:nvCxnSpPr>
      <xdr:spPr>
        <a:xfrm>
          <a:off x="8750300" y="9790003"/>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17353</xdr:rowOff>
    </xdr:from>
    <xdr:to>
      <xdr:col>45</xdr:col>
      <xdr:colOff>177800</xdr:colOff>
      <xdr:row>57</xdr:row>
      <xdr:rowOff>63896</xdr:rowOff>
    </xdr:to>
    <xdr:cxnSp macro="">
      <xdr:nvCxnSpPr>
        <xdr:cNvPr id="353" name="直線コネクタ 352"/>
        <xdr:cNvCxnSpPr/>
      </xdr:nvCxnSpPr>
      <xdr:spPr>
        <a:xfrm flipV="1">
          <a:off x="7861300" y="9790003"/>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63896</xdr:rowOff>
    </xdr:from>
    <xdr:to>
      <xdr:col>41</xdr:col>
      <xdr:colOff>50800</xdr:colOff>
      <xdr:row>57</xdr:row>
      <xdr:rowOff>88448</xdr:rowOff>
    </xdr:to>
    <xdr:cxnSp macro="">
      <xdr:nvCxnSpPr>
        <xdr:cNvPr id="356" name="直線コネクタ 355"/>
        <xdr:cNvCxnSpPr/>
      </xdr:nvCxnSpPr>
      <xdr:spPr>
        <a:xfrm flipV="1">
          <a:off x="6972300" y="983654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33213</xdr:rowOff>
    </xdr:from>
    <xdr:to>
      <xdr:col>36</xdr:col>
      <xdr:colOff>165100</xdr:colOff>
      <xdr:row>57</xdr:row>
      <xdr:rowOff>134813</xdr:rowOff>
    </xdr:to>
    <xdr:sp macro="" textlink="">
      <xdr:nvSpPr>
        <xdr:cNvPr id="359" name="フローチャート: 判断 358"/>
        <xdr:cNvSpPr/>
      </xdr:nvSpPr>
      <xdr:spPr>
        <a:xfrm>
          <a:off x="6921500" y="980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151340</xdr:rowOff>
    </xdr:from>
    <xdr:ext cx="469744" cy="259045"/>
    <xdr:sp macro="" textlink="">
      <xdr:nvSpPr>
        <xdr:cNvPr id="360" name="テキスト ボックス 359"/>
        <xdr:cNvSpPr txBox="1"/>
      </xdr:nvSpPr>
      <xdr:spPr>
        <a:xfrm>
          <a:off x="6737428" y="95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55845</xdr:rowOff>
    </xdr:from>
    <xdr:to>
      <xdr:col>55</xdr:col>
      <xdr:colOff>50800</xdr:colOff>
      <xdr:row>57</xdr:row>
      <xdr:rowOff>157445</xdr:rowOff>
    </xdr:to>
    <xdr:sp macro="" textlink="">
      <xdr:nvSpPr>
        <xdr:cNvPr id="366" name="楕円 365"/>
        <xdr:cNvSpPr/>
      </xdr:nvSpPr>
      <xdr:spPr>
        <a:xfrm>
          <a:off x="10426700" y="98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34272</xdr:rowOff>
    </xdr:from>
    <xdr:ext cx="469744" cy="259045"/>
    <xdr:sp macro="" textlink="">
      <xdr:nvSpPr>
        <xdr:cNvPr id="367" name="農林水産業費該当値テキスト"/>
        <xdr:cNvSpPr txBox="1"/>
      </xdr:nvSpPr>
      <xdr:spPr>
        <a:xfrm>
          <a:off x="10528300" y="98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9507</xdr:rowOff>
    </xdr:from>
    <xdr:to>
      <xdr:col>50</xdr:col>
      <xdr:colOff>165100</xdr:colOff>
      <xdr:row>57</xdr:row>
      <xdr:rowOff>111107</xdr:rowOff>
    </xdr:to>
    <xdr:sp macro="" textlink="">
      <xdr:nvSpPr>
        <xdr:cNvPr id="368" name="楕円 367"/>
        <xdr:cNvSpPr/>
      </xdr:nvSpPr>
      <xdr:spPr>
        <a:xfrm>
          <a:off x="9588500" y="97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102234</xdr:rowOff>
    </xdr:from>
    <xdr:ext cx="534377" cy="259045"/>
    <xdr:sp macro="" textlink="">
      <xdr:nvSpPr>
        <xdr:cNvPr id="369" name="テキスト ボックス 368"/>
        <xdr:cNvSpPr txBox="1"/>
      </xdr:nvSpPr>
      <xdr:spPr>
        <a:xfrm>
          <a:off x="9372111" y="98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138003</xdr:rowOff>
    </xdr:from>
    <xdr:to>
      <xdr:col>46</xdr:col>
      <xdr:colOff>38100</xdr:colOff>
      <xdr:row>57</xdr:row>
      <xdr:rowOff>68153</xdr:rowOff>
    </xdr:to>
    <xdr:sp macro="" textlink="">
      <xdr:nvSpPr>
        <xdr:cNvPr id="370" name="楕円 369"/>
        <xdr:cNvSpPr/>
      </xdr:nvSpPr>
      <xdr:spPr>
        <a:xfrm>
          <a:off x="86995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59280</xdr:rowOff>
    </xdr:from>
    <xdr:ext cx="534377" cy="259045"/>
    <xdr:sp macro="" textlink="">
      <xdr:nvSpPr>
        <xdr:cNvPr id="371" name="テキスト ボックス 370"/>
        <xdr:cNvSpPr txBox="1"/>
      </xdr:nvSpPr>
      <xdr:spPr>
        <a:xfrm>
          <a:off x="8483111" y="983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13096</xdr:rowOff>
    </xdr:from>
    <xdr:to>
      <xdr:col>41</xdr:col>
      <xdr:colOff>101600</xdr:colOff>
      <xdr:row>57</xdr:row>
      <xdr:rowOff>114696</xdr:rowOff>
    </xdr:to>
    <xdr:sp macro="" textlink="">
      <xdr:nvSpPr>
        <xdr:cNvPr id="372" name="楕円 371"/>
        <xdr:cNvSpPr/>
      </xdr:nvSpPr>
      <xdr:spPr>
        <a:xfrm>
          <a:off x="7810500" y="9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105823</xdr:rowOff>
    </xdr:from>
    <xdr:ext cx="534377" cy="259045"/>
    <xdr:sp macro="" textlink="">
      <xdr:nvSpPr>
        <xdr:cNvPr id="373" name="テキスト ボックス 372"/>
        <xdr:cNvSpPr txBox="1"/>
      </xdr:nvSpPr>
      <xdr:spPr>
        <a:xfrm>
          <a:off x="7594111" y="98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37648</xdr:rowOff>
    </xdr:from>
    <xdr:to>
      <xdr:col>36</xdr:col>
      <xdr:colOff>165100</xdr:colOff>
      <xdr:row>57</xdr:row>
      <xdr:rowOff>139248</xdr:rowOff>
    </xdr:to>
    <xdr:sp macro="" textlink="">
      <xdr:nvSpPr>
        <xdr:cNvPr id="374" name="楕円 373"/>
        <xdr:cNvSpPr/>
      </xdr:nvSpPr>
      <xdr:spPr>
        <a:xfrm>
          <a:off x="6921500" y="98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130375</xdr:rowOff>
    </xdr:from>
    <xdr:ext cx="469744" cy="259045"/>
    <xdr:sp macro="" textlink="">
      <xdr:nvSpPr>
        <xdr:cNvPr id="375" name="テキスト ボックス 374"/>
        <xdr:cNvSpPr txBox="1"/>
      </xdr:nvSpPr>
      <xdr:spPr>
        <a:xfrm>
          <a:off x="6737428" y="990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74457</xdr:rowOff>
    </xdr:from>
    <xdr:to>
      <xdr:col>55</xdr:col>
      <xdr:colOff>0</xdr:colOff>
      <xdr:row>77</xdr:row>
      <xdr:rowOff>117960</xdr:rowOff>
    </xdr:to>
    <xdr:cxnSp macro="">
      <xdr:nvCxnSpPr>
        <xdr:cNvPr id="402" name="直線コネクタ 401"/>
        <xdr:cNvCxnSpPr/>
      </xdr:nvCxnSpPr>
      <xdr:spPr>
        <a:xfrm flipV="1">
          <a:off x="9639300" y="13276107"/>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117960</xdr:rowOff>
    </xdr:from>
    <xdr:to>
      <xdr:col>50</xdr:col>
      <xdr:colOff>114300</xdr:colOff>
      <xdr:row>77</xdr:row>
      <xdr:rowOff>123583</xdr:rowOff>
    </xdr:to>
    <xdr:cxnSp macro="">
      <xdr:nvCxnSpPr>
        <xdr:cNvPr id="405" name="直線コネクタ 404"/>
        <xdr:cNvCxnSpPr/>
      </xdr:nvCxnSpPr>
      <xdr:spPr>
        <a:xfrm flipV="1">
          <a:off x="8750300" y="13319610"/>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103535</xdr:rowOff>
    </xdr:from>
    <xdr:to>
      <xdr:col>45</xdr:col>
      <xdr:colOff>177800</xdr:colOff>
      <xdr:row>77</xdr:row>
      <xdr:rowOff>123583</xdr:rowOff>
    </xdr:to>
    <xdr:cxnSp macro="">
      <xdr:nvCxnSpPr>
        <xdr:cNvPr id="408" name="直線コネクタ 407"/>
        <xdr:cNvCxnSpPr/>
      </xdr:nvCxnSpPr>
      <xdr:spPr>
        <a:xfrm>
          <a:off x="7861300" y="13305185"/>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103535</xdr:rowOff>
    </xdr:from>
    <xdr:to>
      <xdr:col>41</xdr:col>
      <xdr:colOff>50800</xdr:colOff>
      <xdr:row>77</xdr:row>
      <xdr:rowOff>134624</xdr:rowOff>
    </xdr:to>
    <xdr:cxnSp macro="">
      <xdr:nvCxnSpPr>
        <xdr:cNvPr id="411" name="直線コネクタ 410"/>
        <xdr:cNvCxnSpPr/>
      </xdr:nvCxnSpPr>
      <xdr:spPr>
        <a:xfrm flipV="1">
          <a:off x="6972300" y="1330518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128219</xdr:rowOff>
    </xdr:from>
    <xdr:to>
      <xdr:col>36</xdr:col>
      <xdr:colOff>165100</xdr:colOff>
      <xdr:row>77</xdr:row>
      <xdr:rowOff>58369</xdr:rowOff>
    </xdr:to>
    <xdr:sp macro="" textlink="">
      <xdr:nvSpPr>
        <xdr:cNvPr id="414" name="フローチャート: 判断 413"/>
        <xdr:cNvSpPr/>
      </xdr:nvSpPr>
      <xdr:spPr>
        <a:xfrm>
          <a:off x="6921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74896</xdr:rowOff>
    </xdr:from>
    <xdr:ext cx="534377" cy="259045"/>
    <xdr:sp macro="" textlink="">
      <xdr:nvSpPr>
        <xdr:cNvPr id="415" name="テキスト ボックス 414"/>
        <xdr:cNvSpPr txBox="1"/>
      </xdr:nvSpPr>
      <xdr:spPr>
        <a:xfrm>
          <a:off x="6705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23657</xdr:rowOff>
    </xdr:from>
    <xdr:to>
      <xdr:col>55</xdr:col>
      <xdr:colOff>50800</xdr:colOff>
      <xdr:row>77</xdr:row>
      <xdr:rowOff>125257</xdr:rowOff>
    </xdr:to>
    <xdr:sp macro="" textlink="">
      <xdr:nvSpPr>
        <xdr:cNvPr id="421" name="楕円 420"/>
        <xdr:cNvSpPr/>
      </xdr:nvSpPr>
      <xdr:spPr>
        <a:xfrm>
          <a:off x="10426700" y="132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2084</xdr:rowOff>
    </xdr:from>
    <xdr:ext cx="534377" cy="259045"/>
    <xdr:sp macro="" textlink="">
      <xdr:nvSpPr>
        <xdr:cNvPr id="422" name="商工費該当値テキスト"/>
        <xdr:cNvSpPr txBox="1"/>
      </xdr:nvSpPr>
      <xdr:spPr>
        <a:xfrm>
          <a:off x="10528300" y="1320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67160</xdr:rowOff>
    </xdr:from>
    <xdr:to>
      <xdr:col>50</xdr:col>
      <xdr:colOff>165100</xdr:colOff>
      <xdr:row>77</xdr:row>
      <xdr:rowOff>168760</xdr:rowOff>
    </xdr:to>
    <xdr:sp macro="" textlink="">
      <xdr:nvSpPr>
        <xdr:cNvPr id="423" name="楕円 422"/>
        <xdr:cNvSpPr/>
      </xdr:nvSpPr>
      <xdr:spPr>
        <a:xfrm>
          <a:off x="9588500" y="132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159887</xdr:rowOff>
    </xdr:from>
    <xdr:ext cx="469744" cy="259045"/>
    <xdr:sp macro="" textlink="">
      <xdr:nvSpPr>
        <xdr:cNvPr id="424" name="テキスト ボックス 423"/>
        <xdr:cNvSpPr txBox="1"/>
      </xdr:nvSpPr>
      <xdr:spPr>
        <a:xfrm>
          <a:off x="9404428" y="1336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72783</xdr:rowOff>
    </xdr:from>
    <xdr:to>
      <xdr:col>46</xdr:col>
      <xdr:colOff>38100</xdr:colOff>
      <xdr:row>78</xdr:row>
      <xdr:rowOff>2933</xdr:rowOff>
    </xdr:to>
    <xdr:sp macro="" textlink="">
      <xdr:nvSpPr>
        <xdr:cNvPr id="425" name="楕円 424"/>
        <xdr:cNvSpPr/>
      </xdr:nvSpPr>
      <xdr:spPr>
        <a:xfrm>
          <a:off x="8699500" y="132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165510</xdr:rowOff>
    </xdr:from>
    <xdr:ext cx="469744" cy="259045"/>
    <xdr:sp macro="" textlink="">
      <xdr:nvSpPr>
        <xdr:cNvPr id="426" name="テキスト ボックス 425"/>
        <xdr:cNvSpPr txBox="1"/>
      </xdr:nvSpPr>
      <xdr:spPr>
        <a:xfrm>
          <a:off x="8515428" y="133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52735</xdr:rowOff>
    </xdr:from>
    <xdr:to>
      <xdr:col>41</xdr:col>
      <xdr:colOff>101600</xdr:colOff>
      <xdr:row>77</xdr:row>
      <xdr:rowOff>154335</xdr:rowOff>
    </xdr:to>
    <xdr:sp macro="" textlink="">
      <xdr:nvSpPr>
        <xdr:cNvPr id="427" name="楕円 426"/>
        <xdr:cNvSpPr/>
      </xdr:nvSpPr>
      <xdr:spPr>
        <a:xfrm>
          <a:off x="7810500" y="132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145462</xdr:rowOff>
    </xdr:from>
    <xdr:ext cx="469744" cy="259045"/>
    <xdr:sp macro="" textlink="">
      <xdr:nvSpPr>
        <xdr:cNvPr id="428" name="テキスト ボックス 427"/>
        <xdr:cNvSpPr txBox="1"/>
      </xdr:nvSpPr>
      <xdr:spPr>
        <a:xfrm>
          <a:off x="7626428" y="133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83824</xdr:rowOff>
    </xdr:from>
    <xdr:to>
      <xdr:col>36</xdr:col>
      <xdr:colOff>165100</xdr:colOff>
      <xdr:row>78</xdr:row>
      <xdr:rowOff>13974</xdr:rowOff>
    </xdr:to>
    <xdr:sp macro="" textlink="">
      <xdr:nvSpPr>
        <xdr:cNvPr id="429" name="楕円 428"/>
        <xdr:cNvSpPr/>
      </xdr:nvSpPr>
      <xdr:spPr>
        <a:xfrm>
          <a:off x="6921500" y="132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5101</xdr:rowOff>
    </xdr:from>
    <xdr:ext cx="469744" cy="259045"/>
    <xdr:sp macro="" textlink="">
      <xdr:nvSpPr>
        <xdr:cNvPr id="430" name="テキスト ボックス 429"/>
        <xdr:cNvSpPr txBox="1"/>
      </xdr:nvSpPr>
      <xdr:spPr>
        <a:xfrm>
          <a:off x="6737428" y="133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140551</xdr:rowOff>
    </xdr:from>
    <xdr:to>
      <xdr:col>55</xdr:col>
      <xdr:colOff>0</xdr:colOff>
      <xdr:row>97</xdr:row>
      <xdr:rowOff>160155</xdr:rowOff>
    </xdr:to>
    <xdr:cxnSp macro="">
      <xdr:nvCxnSpPr>
        <xdr:cNvPr id="457" name="直線コネクタ 456"/>
        <xdr:cNvCxnSpPr/>
      </xdr:nvCxnSpPr>
      <xdr:spPr>
        <a:xfrm>
          <a:off x="9639300" y="16771201"/>
          <a:ext cx="8382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140551</xdr:rowOff>
    </xdr:from>
    <xdr:to>
      <xdr:col>50</xdr:col>
      <xdr:colOff>114300</xdr:colOff>
      <xdr:row>97</xdr:row>
      <xdr:rowOff>169813</xdr:rowOff>
    </xdr:to>
    <xdr:cxnSp macro="">
      <xdr:nvCxnSpPr>
        <xdr:cNvPr id="460" name="直線コネクタ 459"/>
        <xdr:cNvCxnSpPr/>
      </xdr:nvCxnSpPr>
      <xdr:spPr>
        <a:xfrm flipV="1">
          <a:off x="8750300" y="16771201"/>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140875</xdr:rowOff>
    </xdr:from>
    <xdr:to>
      <xdr:col>45</xdr:col>
      <xdr:colOff>177800</xdr:colOff>
      <xdr:row>97</xdr:row>
      <xdr:rowOff>169813</xdr:rowOff>
    </xdr:to>
    <xdr:cxnSp macro="">
      <xdr:nvCxnSpPr>
        <xdr:cNvPr id="463" name="直線コネクタ 462"/>
        <xdr:cNvCxnSpPr/>
      </xdr:nvCxnSpPr>
      <xdr:spPr>
        <a:xfrm>
          <a:off x="7861300" y="16771525"/>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140875</xdr:rowOff>
    </xdr:from>
    <xdr:to>
      <xdr:col>41</xdr:col>
      <xdr:colOff>50800</xdr:colOff>
      <xdr:row>97</xdr:row>
      <xdr:rowOff>146985</xdr:rowOff>
    </xdr:to>
    <xdr:cxnSp macro="">
      <xdr:nvCxnSpPr>
        <xdr:cNvPr id="466" name="直線コネクタ 465"/>
        <xdr:cNvCxnSpPr/>
      </xdr:nvCxnSpPr>
      <xdr:spPr>
        <a:xfrm flipV="1">
          <a:off x="6972300" y="16771525"/>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156420</xdr:rowOff>
    </xdr:from>
    <xdr:to>
      <xdr:col>36</xdr:col>
      <xdr:colOff>165100</xdr:colOff>
      <xdr:row>98</xdr:row>
      <xdr:rowOff>86570</xdr:rowOff>
    </xdr:to>
    <xdr:sp macro="" textlink="">
      <xdr:nvSpPr>
        <xdr:cNvPr id="469" name="フローチャート: 判断 468"/>
        <xdr:cNvSpPr/>
      </xdr:nvSpPr>
      <xdr:spPr>
        <a:xfrm>
          <a:off x="6921500" y="167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77697</xdr:rowOff>
    </xdr:from>
    <xdr:ext cx="534377" cy="259045"/>
    <xdr:sp macro="" textlink="">
      <xdr:nvSpPr>
        <xdr:cNvPr id="470" name="テキスト ボックス 469"/>
        <xdr:cNvSpPr txBox="1"/>
      </xdr:nvSpPr>
      <xdr:spPr>
        <a:xfrm>
          <a:off x="6705111" y="168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109355</xdr:rowOff>
    </xdr:from>
    <xdr:to>
      <xdr:col>55</xdr:col>
      <xdr:colOff>50800</xdr:colOff>
      <xdr:row>98</xdr:row>
      <xdr:rowOff>39505</xdr:rowOff>
    </xdr:to>
    <xdr:sp macro="" textlink="">
      <xdr:nvSpPr>
        <xdr:cNvPr id="476" name="楕円 475"/>
        <xdr:cNvSpPr/>
      </xdr:nvSpPr>
      <xdr:spPr>
        <a:xfrm>
          <a:off x="10426700" y="167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68732</xdr:rowOff>
    </xdr:from>
    <xdr:ext cx="534377" cy="259045"/>
    <xdr:sp macro="" textlink="">
      <xdr:nvSpPr>
        <xdr:cNvPr id="477" name="土木費該当値テキスト"/>
        <xdr:cNvSpPr txBox="1"/>
      </xdr:nvSpPr>
      <xdr:spPr>
        <a:xfrm>
          <a:off x="10528300"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89751</xdr:rowOff>
    </xdr:from>
    <xdr:to>
      <xdr:col>50</xdr:col>
      <xdr:colOff>165100</xdr:colOff>
      <xdr:row>98</xdr:row>
      <xdr:rowOff>19901</xdr:rowOff>
    </xdr:to>
    <xdr:sp macro="" textlink="">
      <xdr:nvSpPr>
        <xdr:cNvPr id="478" name="楕円 477"/>
        <xdr:cNvSpPr/>
      </xdr:nvSpPr>
      <xdr:spPr>
        <a:xfrm>
          <a:off x="9588500" y="167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36428</xdr:rowOff>
    </xdr:from>
    <xdr:ext cx="534377" cy="259045"/>
    <xdr:sp macro="" textlink="">
      <xdr:nvSpPr>
        <xdr:cNvPr id="479" name="テキスト ボックス 478"/>
        <xdr:cNvSpPr txBox="1"/>
      </xdr:nvSpPr>
      <xdr:spPr>
        <a:xfrm>
          <a:off x="9372111" y="164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119013</xdr:rowOff>
    </xdr:from>
    <xdr:to>
      <xdr:col>46</xdr:col>
      <xdr:colOff>38100</xdr:colOff>
      <xdr:row>98</xdr:row>
      <xdr:rowOff>49163</xdr:rowOff>
    </xdr:to>
    <xdr:sp macro="" textlink="">
      <xdr:nvSpPr>
        <xdr:cNvPr id="480" name="楕円 479"/>
        <xdr:cNvSpPr/>
      </xdr:nvSpPr>
      <xdr:spPr>
        <a:xfrm>
          <a:off x="8699500" y="167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65690</xdr:rowOff>
    </xdr:from>
    <xdr:ext cx="534377" cy="259045"/>
    <xdr:sp macro="" textlink="">
      <xdr:nvSpPr>
        <xdr:cNvPr id="481" name="テキスト ボックス 480"/>
        <xdr:cNvSpPr txBox="1"/>
      </xdr:nvSpPr>
      <xdr:spPr>
        <a:xfrm>
          <a:off x="8483111" y="165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90075</xdr:rowOff>
    </xdr:from>
    <xdr:to>
      <xdr:col>41</xdr:col>
      <xdr:colOff>101600</xdr:colOff>
      <xdr:row>98</xdr:row>
      <xdr:rowOff>20225</xdr:rowOff>
    </xdr:to>
    <xdr:sp macro="" textlink="">
      <xdr:nvSpPr>
        <xdr:cNvPr id="482" name="楕円 481"/>
        <xdr:cNvSpPr/>
      </xdr:nvSpPr>
      <xdr:spPr>
        <a:xfrm>
          <a:off x="7810500" y="167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36752</xdr:rowOff>
    </xdr:from>
    <xdr:ext cx="534377" cy="259045"/>
    <xdr:sp macro="" textlink="">
      <xdr:nvSpPr>
        <xdr:cNvPr id="483" name="テキスト ボックス 482"/>
        <xdr:cNvSpPr txBox="1"/>
      </xdr:nvSpPr>
      <xdr:spPr>
        <a:xfrm>
          <a:off x="7594111" y="164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96185</xdr:rowOff>
    </xdr:from>
    <xdr:to>
      <xdr:col>36</xdr:col>
      <xdr:colOff>165100</xdr:colOff>
      <xdr:row>98</xdr:row>
      <xdr:rowOff>26335</xdr:rowOff>
    </xdr:to>
    <xdr:sp macro="" textlink="">
      <xdr:nvSpPr>
        <xdr:cNvPr id="484" name="楕円 483"/>
        <xdr:cNvSpPr/>
      </xdr:nvSpPr>
      <xdr:spPr>
        <a:xfrm>
          <a:off x="6921500" y="167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42862</xdr:rowOff>
    </xdr:from>
    <xdr:ext cx="534377" cy="259045"/>
    <xdr:sp macro="" textlink="">
      <xdr:nvSpPr>
        <xdr:cNvPr id="485" name="テキスト ボックス 484"/>
        <xdr:cNvSpPr txBox="1"/>
      </xdr:nvSpPr>
      <xdr:spPr>
        <a:xfrm>
          <a:off x="6705111" y="165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95900</xdr:rowOff>
    </xdr:from>
    <xdr:to>
      <xdr:col>85</xdr:col>
      <xdr:colOff>127000</xdr:colOff>
      <xdr:row>35</xdr:row>
      <xdr:rowOff>98415</xdr:rowOff>
    </xdr:to>
    <xdr:cxnSp macro="">
      <xdr:nvCxnSpPr>
        <xdr:cNvPr id="513" name="直線コネクタ 512"/>
        <xdr:cNvCxnSpPr/>
      </xdr:nvCxnSpPr>
      <xdr:spPr>
        <a:xfrm flipV="1">
          <a:off x="15481300" y="609665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76515</xdr:rowOff>
    </xdr:from>
    <xdr:to>
      <xdr:col>81</xdr:col>
      <xdr:colOff>50800</xdr:colOff>
      <xdr:row>35</xdr:row>
      <xdr:rowOff>98415</xdr:rowOff>
    </xdr:to>
    <xdr:cxnSp macro="">
      <xdr:nvCxnSpPr>
        <xdr:cNvPr id="516" name="直線コネクタ 515"/>
        <xdr:cNvCxnSpPr/>
      </xdr:nvCxnSpPr>
      <xdr:spPr>
        <a:xfrm>
          <a:off x="14592300" y="6077265"/>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120360</xdr:rowOff>
    </xdr:from>
    <xdr:to>
      <xdr:col>76</xdr:col>
      <xdr:colOff>114300</xdr:colOff>
      <xdr:row>35</xdr:row>
      <xdr:rowOff>76515</xdr:rowOff>
    </xdr:to>
    <xdr:cxnSp macro="">
      <xdr:nvCxnSpPr>
        <xdr:cNvPr id="519" name="直線コネクタ 518"/>
        <xdr:cNvCxnSpPr/>
      </xdr:nvCxnSpPr>
      <xdr:spPr>
        <a:xfrm>
          <a:off x="13703300" y="5606760"/>
          <a:ext cx="889000" cy="47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120360</xdr:rowOff>
    </xdr:from>
    <xdr:to>
      <xdr:col>71</xdr:col>
      <xdr:colOff>177800</xdr:colOff>
      <xdr:row>34</xdr:row>
      <xdr:rowOff>99832</xdr:rowOff>
    </xdr:to>
    <xdr:cxnSp macro="">
      <xdr:nvCxnSpPr>
        <xdr:cNvPr id="522" name="直線コネクタ 521"/>
        <xdr:cNvCxnSpPr/>
      </xdr:nvCxnSpPr>
      <xdr:spPr>
        <a:xfrm flipV="1">
          <a:off x="12814300" y="5606760"/>
          <a:ext cx="889000" cy="3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5" name="フローチャート: 判断 524"/>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6" name="テキスト ボックス 525"/>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45100</xdr:rowOff>
    </xdr:from>
    <xdr:to>
      <xdr:col>85</xdr:col>
      <xdr:colOff>177800</xdr:colOff>
      <xdr:row>35</xdr:row>
      <xdr:rowOff>146700</xdr:rowOff>
    </xdr:to>
    <xdr:sp macro="" textlink="">
      <xdr:nvSpPr>
        <xdr:cNvPr id="532" name="楕円 531"/>
        <xdr:cNvSpPr/>
      </xdr:nvSpPr>
      <xdr:spPr>
        <a:xfrm>
          <a:off x="16268700" y="60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67977</xdr:rowOff>
    </xdr:from>
    <xdr:ext cx="534377" cy="259045"/>
    <xdr:sp macro="" textlink="">
      <xdr:nvSpPr>
        <xdr:cNvPr id="533" name="消防費該当値テキスト"/>
        <xdr:cNvSpPr txBox="1"/>
      </xdr:nvSpPr>
      <xdr:spPr>
        <a:xfrm>
          <a:off x="16370300" y="58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47615</xdr:rowOff>
    </xdr:from>
    <xdr:to>
      <xdr:col>81</xdr:col>
      <xdr:colOff>101600</xdr:colOff>
      <xdr:row>35</xdr:row>
      <xdr:rowOff>149215</xdr:rowOff>
    </xdr:to>
    <xdr:sp macro="" textlink="">
      <xdr:nvSpPr>
        <xdr:cNvPr id="534" name="楕円 533"/>
        <xdr:cNvSpPr/>
      </xdr:nvSpPr>
      <xdr:spPr>
        <a:xfrm>
          <a:off x="15430500" y="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165742</xdr:rowOff>
    </xdr:from>
    <xdr:ext cx="534377" cy="259045"/>
    <xdr:sp macro="" textlink="">
      <xdr:nvSpPr>
        <xdr:cNvPr id="535" name="テキスト ボックス 534"/>
        <xdr:cNvSpPr txBox="1"/>
      </xdr:nvSpPr>
      <xdr:spPr>
        <a:xfrm>
          <a:off x="15214111" y="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25715</xdr:rowOff>
    </xdr:from>
    <xdr:to>
      <xdr:col>76</xdr:col>
      <xdr:colOff>165100</xdr:colOff>
      <xdr:row>35</xdr:row>
      <xdr:rowOff>127315</xdr:rowOff>
    </xdr:to>
    <xdr:sp macro="" textlink="">
      <xdr:nvSpPr>
        <xdr:cNvPr id="536" name="楕円 535"/>
        <xdr:cNvSpPr/>
      </xdr:nvSpPr>
      <xdr:spPr>
        <a:xfrm>
          <a:off x="14541500" y="60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143842</xdr:rowOff>
    </xdr:from>
    <xdr:ext cx="534377" cy="259045"/>
    <xdr:sp macro="" textlink="">
      <xdr:nvSpPr>
        <xdr:cNvPr id="537" name="テキスト ボックス 536"/>
        <xdr:cNvSpPr txBox="1"/>
      </xdr:nvSpPr>
      <xdr:spPr>
        <a:xfrm>
          <a:off x="14325111" y="58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69560</xdr:rowOff>
    </xdr:from>
    <xdr:to>
      <xdr:col>72</xdr:col>
      <xdr:colOff>38100</xdr:colOff>
      <xdr:row>32</xdr:row>
      <xdr:rowOff>171160</xdr:rowOff>
    </xdr:to>
    <xdr:sp macro="" textlink="">
      <xdr:nvSpPr>
        <xdr:cNvPr id="538" name="楕円 537"/>
        <xdr:cNvSpPr/>
      </xdr:nvSpPr>
      <xdr:spPr>
        <a:xfrm>
          <a:off x="13652500" y="55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16237</xdr:rowOff>
    </xdr:from>
    <xdr:ext cx="534377" cy="259045"/>
    <xdr:sp macro="" textlink="">
      <xdr:nvSpPr>
        <xdr:cNvPr id="539" name="テキスト ボックス 538"/>
        <xdr:cNvSpPr txBox="1"/>
      </xdr:nvSpPr>
      <xdr:spPr>
        <a:xfrm>
          <a:off x="13436111" y="53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49032</xdr:rowOff>
    </xdr:from>
    <xdr:to>
      <xdr:col>67</xdr:col>
      <xdr:colOff>101600</xdr:colOff>
      <xdr:row>34</xdr:row>
      <xdr:rowOff>150632</xdr:rowOff>
    </xdr:to>
    <xdr:sp macro="" textlink="">
      <xdr:nvSpPr>
        <xdr:cNvPr id="540" name="楕円 539"/>
        <xdr:cNvSpPr/>
      </xdr:nvSpPr>
      <xdr:spPr>
        <a:xfrm>
          <a:off x="12763500" y="58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167159</xdr:rowOff>
    </xdr:from>
    <xdr:ext cx="534377" cy="259045"/>
    <xdr:sp macro="" textlink="">
      <xdr:nvSpPr>
        <xdr:cNvPr id="541" name="テキスト ボックス 540"/>
        <xdr:cNvSpPr txBox="1"/>
      </xdr:nvSpPr>
      <xdr:spPr>
        <a:xfrm>
          <a:off x="12547111" y="56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41876</xdr:rowOff>
    </xdr:from>
    <xdr:to>
      <xdr:col>85</xdr:col>
      <xdr:colOff>127000</xdr:colOff>
      <xdr:row>56</xdr:row>
      <xdr:rowOff>165467</xdr:rowOff>
    </xdr:to>
    <xdr:cxnSp macro="">
      <xdr:nvCxnSpPr>
        <xdr:cNvPr id="573" name="直線コネクタ 572"/>
        <xdr:cNvCxnSpPr/>
      </xdr:nvCxnSpPr>
      <xdr:spPr>
        <a:xfrm flipV="1">
          <a:off x="15481300" y="9643076"/>
          <a:ext cx="838200" cy="1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140908</xdr:rowOff>
    </xdr:from>
    <xdr:to>
      <xdr:col>81</xdr:col>
      <xdr:colOff>50800</xdr:colOff>
      <xdr:row>56</xdr:row>
      <xdr:rowOff>165467</xdr:rowOff>
    </xdr:to>
    <xdr:cxnSp macro="">
      <xdr:nvCxnSpPr>
        <xdr:cNvPr id="576" name="直線コネクタ 575"/>
        <xdr:cNvCxnSpPr/>
      </xdr:nvCxnSpPr>
      <xdr:spPr>
        <a:xfrm>
          <a:off x="14592300" y="9570658"/>
          <a:ext cx="889000" cy="19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57241</xdr:rowOff>
    </xdr:from>
    <xdr:to>
      <xdr:col>76</xdr:col>
      <xdr:colOff>114300</xdr:colOff>
      <xdr:row>55</xdr:row>
      <xdr:rowOff>140908</xdr:rowOff>
    </xdr:to>
    <xdr:cxnSp macro="">
      <xdr:nvCxnSpPr>
        <xdr:cNvPr id="579" name="直線コネクタ 578"/>
        <xdr:cNvCxnSpPr/>
      </xdr:nvCxnSpPr>
      <xdr:spPr>
        <a:xfrm>
          <a:off x="13703300" y="9315541"/>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57241</xdr:rowOff>
    </xdr:from>
    <xdr:to>
      <xdr:col>71</xdr:col>
      <xdr:colOff>177800</xdr:colOff>
      <xdr:row>55</xdr:row>
      <xdr:rowOff>138785</xdr:rowOff>
    </xdr:to>
    <xdr:cxnSp macro="">
      <xdr:nvCxnSpPr>
        <xdr:cNvPr id="582" name="直線コネクタ 581"/>
        <xdr:cNvCxnSpPr/>
      </xdr:nvCxnSpPr>
      <xdr:spPr>
        <a:xfrm flipV="1">
          <a:off x="12814300" y="9315541"/>
          <a:ext cx="8890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77715</xdr:rowOff>
    </xdr:from>
    <xdr:to>
      <xdr:col>67</xdr:col>
      <xdr:colOff>101600</xdr:colOff>
      <xdr:row>57</xdr:row>
      <xdr:rowOff>7865</xdr:rowOff>
    </xdr:to>
    <xdr:sp macro="" textlink="">
      <xdr:nvSpPr>
        <xdr:cNvPr id="585" name="フローチャート: 判断 584"/>
        <xdr:cNvSpPr/>
      </xdr:nvSpPr>
      <xdr:spPr>
        <a:xfrm>
          <a:off x="12763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170442</xdr:rowOff>
    </xdr:from>
    <xdr:ext cx="534377" cy="259045"/>
    <xdr:sp macro="" textlink="">
      <xdr:nvSpPr>
        <xdr:cNvPr id="586" name="テキスト ボックス 585"/>
        <xdr:cNvSpPr txBox="1"/>
      </xdr:nvSpPr>
      <xdr:spPr>
        <a:xfrm>
          <a:off x="12547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162526</xdr:rowOff>
    </xdr:from>
    <xdr:to>
      <xdr:col>85</xdr:col>
      <xdr:colOff>177800</xdr:colOff>
      <xdr:row>56</xdr:row>
      <xdr:rowOff>92676</xdr:rowOff>
    </xdr:to>
    <xdr:sp macro="" textlink="">
      <xdr:nvSpPr>
        <xdr:cNvPr id="592" name="楕円 591"/>
        <xdr:cNvSpPr/>
      </xdr:nvSpPr>
      <xdr:spPr>
        <a:xfrm>
          <a:off x="16268700" y="95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13953</xdr:rowOff>
    </xdr:from>
    <xdr:ext cx="534377" cy="259045"/>
    <xdr:sp macro="" textlink="">
      <xdr:nvSpPr>
        <xdr:cNvPr id="593" name="教育費該当値テキスト"/>
        <xdr:cNvSpPr txBox="1"/>
      </xdr:nvSpPr>
      <xdr:spPr>
        <a:xfrm>
          <a:off x="16370300" y="94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114667</xdr:rowOff>
    </xdr:from>
    <xdr:to>
      <xdr:col>81</xdr:col>
      <xdr:colOff>101600</xdr:colOff>
      <xdr:row>57</xdr:row>
      <xdr:rowOff>44817</xdr:rowOff>
    </xdr:to>
    <xdr:sp macro="" textlink="">
      <xdr:nvSpPr>
        <xdr:cNvPr id="594" name="楕円 593"/>
        <xdr:cNvSpPr/>
      </xdr:nvSpPr>
      <xdr:spPr>
        <a:xfrm>
          <a:off x="15430500" y="9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35944</xdr:rowOff>
    </xdr:from>
    <xdr:ext cx="534377" cy="259045"/>
    <xdr:sp macro="" textlink="">
      <xdr:nvSpPr>
        <xdr:cNvPr id="595" name="テキスト ボックス 594"/>
        <xdr:cNvSpPr txBox="1"/>
      </xdr:nvSpPr>
      <xdr:spPr>
        <a:xfrm>
          <a:off x="15214111" y="9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90108</xdr:rowOff>
    </xdr:from>
    <xdr:to>
      <xdr:col>76</xdr:col>
      <xdr:colOff>165100</xdr:colOff>
      <xdr:row>56</xdr:row>
      <xdr:rowOff>20258</xdr:rowOff>
    </xdr:to>
    <xdr:sp macro="" textlink="">
      <xdr:nvSpPr>
        <xdr:cNvPr id="596" name="楕円 595"/>
        <xdr:cNvSpPr/>
      </xdr:nvSpPr>
      <xdr:spPr>
        <a:xfrm>
          <a:off x="14541500" y="9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36785</xdr:rowOff>
    </xdr:from>
    <xdr:ext cx="534377" cy="259045"/>
    <xdr:sp macro="" textlink="">
      <xdr:nvSpPr>
        <xdr:cNvPr id="597" name="テキスト ボックス 596"/>
        <xdr:cNvSpPr txBox="1"/>
      </xdr:nvSpPr>
      <xdr:spPr>
        <a:xfrm>
          <a:off x="14325111" y="92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6441</xdr:rowOff>
    </xdr:from>
    <xdr:to>
      <xdr:col>72</xdr:col>
      <xdr:colOff>38100</xdr:colOff>
      <xdr:row>54</xdr:row>
      <xdr:rowOff>108041</xdr:rowOff>
    </xdr:to>
    <xdr:sp macro="" textlink="">
      <xdr:nvSpPr>
        <xdr:cNvPr id="598" name="楕円 597"/>
        <xdr:cNvSpPr/>
      </xdr:nvSpPr>
      <xdr:spPr>
        <a:xfrm>
          <a:off x="13652500" y="9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124568</xdr:rowOff>
    </xdr:from>
    <xdr:ext cx="534377" cy="259045"/>
    <xdr:sp macro="" textlink="">
      <xdr:nvSpPr>
        <xdr:cNvPr id="599" name="テキスト ボックス 598"/>
        <xdr:cNvSpPr txBox="1"/>
      </xdr:nvSpPr>
      <xdr:spPr>
        <a:xfrm>
          <a:off x="13436111" y="9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87985</xdr:rowOff>
    </xdr:from>
    <xdr:to>
      <xdr:col>67</xdr:col>
      <xdr:colOff>101600</xdr:colOff>
      <xdr:row>56</xdr:row>
      <xdr:rowOff>18135</xdr:rowOff>
    </xdr:to>
    <xdr:sp macro="" textlink="">
      <xdr:nvSpPr>
        <xdr:cNvPr id="600" name="楕円 599"/>
        <xdr:cNvSpPr/>
      </xdr:nvSpPr>
      <xdr:spPr>
        <a:xfrm>
          <a:off x="12763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34662</xdr:rowOff>
    </xdr:from>
    <xdr:ext cx="534377" cy="259045"/>
    <xdr:sp macro="" textlink="">
      <xdr:nvSpPr>
        <xdr:cNvPr id="601" name="テキスト ボックス 600"/>
        <xdr:cNvSpPr txBox="1"/>
      </xdr:nvSpPr>
      <xdr:spPr>
        <a:xfrm>
          <a:off x="12547111" y="92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40106</xdr:rowOff>
    </xdr:from>
    <xdr:to>
      <xdr:col>81</xdr:col>
      <xdr:colOff>50800</xdr:colOff>
      <xdr:row>79</xdr:row>
      <xdr:rowOff>44450</xdr:rowOff>
    </xdr:to>
    <xdr:cxnSp macro="">
      <xdr:nvCxnSpPr>
        <xdr:cNvPr id="633" name="直線コネクタ 632"/>
        <xdr:cNvCxnSpPr/>
      </xdr:nvCxnSpPr>
      <xdr:spPr>
        <a:xfrm>
          <a:off x="14592300" y="135846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40106</xdr:rowOff>
    </xdr:from>
    <xdr:to>
      <xdr:col>76</xdr:col>
      <xdr:colOff>114300</xdr:colOff>
      <xdr:row>79</xdr:row>
      <xdr:rowOff>44431</xdr:rowOff>
    </xdr:to>
    <xdr:cxnSp macro="">
      <xdr:nvCxnSpPr>
        <xdr:cNvPr id="636" name="直線コネクタ 635"/>
        <xdr:cNvCxnSpPr/>
      </xdr:nvCxnSpPr>
      <xdr:spPr>
        <a:xfrm flipV="1">
          <a:off x="13703300" y="13584656"/>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44431</xdr:rowOff>
    </xdr:from>
    <xdr:to>
      <xdr:col>71</xdr:col>
      <xdr:colOff>177800</xdr:colOff>
      <xdr:row>79</xdr:row>
      <xdr:rowOff>44450</xdr:rowOff>
    </xdr:to>
    <xdr:cxnSp macro="">
      <xdr:nvCxnSpPr>
        <xdr:cNvPr id="639" name="直線コネクタ 638"/>
        <xdr:cNvCxnSpPr/>
      </xdr:nvCxnSpPr>
      <xdr:spPr>
        <a:xfrm flipV="1">
          <a:off x="12814300" y="13588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161119</xdr:rowOff>
    </xdr:from>
    <xdr:to>
      <xdr:col>67</xdr:col>
      <xdr:colOff>101600</xdr:colOff>
      <xdr:row>79</xdr:row>
      <xdr:rowOff>91269</xdr:rowOff>
    </xdr:to>
    <xdr:sp macro="" textlink="">
      <xdr:nvSpPr>
        <xdr:cNvPr id="642" name="フローチャート: 判断 641"/>
        <xdr:cNvSpPr/>
      </xdr:nvSpPr>
      <xdr:spPr>
        <a:xfrm>
          <a:off x="12763500" y="135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107796</xdr:rowOff>
    </xdr:from>
    <xdr:ext cx="378565" cy="259045"/>
    <xdr:sp macro="" textlink="">
      <xdr:nvSpPr>
        <xdr:cNvPr id="643" name="テキスト ボックス 642"/>
        <xdr:cNvSpPr txBox="1"/>
      </xdr:nvSpPr>
      <xdr:spPr>
        <a:xfrm>
          <a:off x="12625017" y="1330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160756</xdr:rowOff>
    </xdr:from>
    <xdr:to>
      <xdr:col>76</xdr:col>
      <xdr:colOff>165100</xdr:colOff>
      <xdr:row>79</xdr:row>
      <xdr:rowOff>90906</xdr:rowOff>
    </xdr:to>
    <xdr:sp macro="" textlink="">
      <xdr:nvSpPr>
        <xdr:cNvPr id="653" name="楕円 652"/>
        <xdr:cNvSpPr/>
      </xdr:nvSpPr>
      <xdr:spPr>
        <a:xfrm>
          <a:off x="145415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82033</xdr:rowOff>
    </xdr:from>
    <xdr:ext cx="378565" cy="259045"/>
    <xdr:sp macro="" textlink="">
      <xdr:nvSpPr>
        <xdr:cNvPr id="654" name="テキスト ボックス 653"/>
        <xdr:cNvSpPr txBox="1"/>
      </xdr:nvSpPr>
      <xdr:spPr>
        <a:xfrm>
          <a:off x="14403017" y="136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55" name="楕円 654"/>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56" name="テキスト ボックス 655"/>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132308</xdr:rowOff>
    </xdr:from>
    <xdr:to>
      <xdr:col>85</xdr:col>
      <xdr:colOff>127000</xdr:colOff>
      <xdr:row>96</xdr:row>
      <xdr:rowOff>74538</xdr:rowOff>
    </xdr:to>
    <xdr:cxnSp macro="">
      <xdr:nvCxnSpPr>
        <xdr:cNvPr id="689" name="直線コネクタ 688"/>
        <xdr:cNvCxnSpPr/>
      </xdr:nvCxnSpPr>
      <xdr:spPr>
        <a:xfrm flipV="1">
          <a:off x="15481300" y="16420058"/>
          <a:ext cx="8382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74538</xdr:rowOff>
    </xdr:from>
    <xdr:to>
      <xdr:col>81</xdr:col>
      <xdr:colOff>50800</xdr:colOff>
      <xdr:row>96</xdr:row>
      <xdr:rowOff>82877</xdr:rowOff>
    </xdr:to>
    <xdr:cxnSp macro="">
      <xdr:nvCxnSpPr>
        <xdr:cNvPr id="692" name="直線コネクタ 691"/>
        <xdr:cNvCxnSpPr/>
      </xdr:nvCxnSpPr>
      <xdr:spPr>
        <a:xfrm flipV="1">
          <a:off x="14592300" y="16533738"/>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63619</xdr:rowOff>
    </xdr:from>
    <xdr:to>
      <xdr:col>76</xdr:col>
      <xdr:colOff>114300</xdr:colOff>
      <xdr:row>96</xdr:row>
      <xdr:rowOff>82877</xdr:rowOff>
    </xdr:to>
    <xdr:cxnSp macro="">
      <xdr:nvCxnSpPr>
        <xdr:cNvPr id="695" name="直線コネクタ 694"/>
        <xdr:cNvCxnSpPr/>
      </xdr:nvCxnSpPr>
      <xdr:spPr>
        <a:xfrm>
          <a:off x="13703300" y="16522819"/>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45865</xdr:rowOff>
    </xdr:from>
    <xdr:to>
      <xdr:col>71</xdr:col>
      <xdr:colOff>177800</xdr:colOff>
      <xdr:row>96</xdr:row>
      <xdr:rowOff>63619</xdr:rowOff>
    </xdr:to>
    <xdr:cxnSp macro="">
      <xdr:nvCxnSpPr>
        <xdr:cNvPr id="698" name="直線コネクタ 697"/>
        <xdr:cNvCxnSpPr/>
      </xdr:nvCxnSpPr>
      <xdr:spPr>
        <a:xfrm>
          <a:off x="12814300" y="1650506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95115</xdr:rowOff>
    </xdr:from>
    <xdr:to>
      <xdr:col>67</xdr:col>
      <xdr:colOff>101600</xdr:colOff>
      <xdr:row>97</xdr:row>
      <xdr:rowOff>25265</xdr:rowOff>
    </xdr:to>
    <xdr:sp macro="" textlink="">
      <xdr:nvSpPr>
        <xdr:cNvPr id="701" name="フローチャート: 判断 700"/>
        <xdr:cNvSpPr/>
      </xdr:nvSpPr>
      <xdr:spPr>
        <a:xfrm>
          <a:off x="12763500" y="1655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16392</xdr:rowOff>
    </xdr:from>
    <xdr:ext cx="534377" cy="259045"/>
    <xdr:sp macro="" textlink="">
      <xdr:nvSpPr>
        <xdr:cNvPr id="702" name="テキスト ボックス 701"/>
        <xdr:cNvSpPr txBox="1"/>
      </xdr:nvSpPr>
      <xdr:spPr>
        <a:xfrm>
          <a:off x="12547111" y="166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81508</xdr:rowOff>
    </xdr:from>
    <xdr:to>
      <xdr:col>85</xdr:col>
      <xdr:colOff>177800</xdr:colOff>
      <xdr:row>96</xdr:row>
      <xdr:rowOff>11658</xdr:rowOff>
    </xdr:to>
    <xdr:sp macro="" textlink="">
      <xdr:nvSpPr>
        <xdr:cNvPr id="708" name="楕円 707"/>
        <xdr:cNvSpPr/>
      </xdr:nvSpPr>
      <xdr:spPr>
        <a:xfrm>
          <a:off x="16268700" y="163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104385</xdr:rowOff>
    </xdr:from>
    <xdr:ext cx="534377" cy="259045"/>
    <xdr:sp macro="" textlink="">
      <xdr:nvSpPr>
        <xdr:cNvPr id="709" name="公債費該当値テキスト"/>
        <xdr:cNvSpPr txBox="1"/>
      </xdr:nvSpPr>
      <xdr:spPr>
        <a:xfrm>
          <a:off x="16370300" y="162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23738</xdr:rowOff>
    </xdr:from>
    <xdr:to>
      <xdr:col>81</xdr:col>
      <xdr:colOff>101600</xdr:colOff>
      <xdr:row>96</xdr:row>
      <xdr:rowOff>125338</xdr:rowOff>
    </xdr:to>
    <xdr:sp macro="" textlink="">
      <xdr:nvSpPr>
        <xdr:cNvPr id="710" name="楕円 709"/>
        <xdr:cNvSpPr/>
      </xdr:nvSpPr>
      <xdr:spPr>
        <a:xfrm>
          <a:off x="15430500" y="164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116465</xdr:rowOff>
    </xdr:from>
    <xdr:ext cx="534377" cy="259045"/>
    <xdr:sp macro="" textlink="">
      <xdr:nvSpPr>
        <xdr:cNvPr id="711" name="テキスト ボックス 710"/>
        <xdr:cNvSpPr txBox="1"/>
      </xdr:nvSpPr>
      <xdr:spPr>
        <a:xfrm>
          <a:off x="15214111" y="165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32077</xdr:rowOff>
    </xdr:from>
    <xdr:to>
      <xdr:col>76</xdr:col>
      <xdr:colOff>165100</xdr:colOff>
      <xdr:row>96</xdr:row>
      <xdr:rowOff>133677</xdr:rowOff>
    </xdr:to>
    <xdr:sp macro="" textlink="">
      <xdr:nvSpPr>
        <xdr:cNvPr id="712" name="楕円 711"/>
        <xdr:cNvSpPr/>
      </xdr:nvSpPr>
      <xdr:spPr>
        <a:xfrm>
          <a:off x="14541500" y="16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124804</xdr:rowOff>
    </xdr:from>
    <xdr:ext cx="534377" cy="259045"/>
    <xdr:sp macro="" textlink="">
      <xdr:nvSpPr>
        <xdr:cNvPr id="713" name="テキスト ボックス 712"/>
        <xdr:cNvSpPr txBox="1"/>
      </xdr:nvSpPr>
      <xdr:spPr>
        <a:xfrm>
          <a:off x="14325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12819</xdr:rowOff>
    </xdr:from>
    <xdr:to>
      <xdr:col>72</xdr:col>
      <xdr:colOff>38100</xdr:colOff>
      <xdr:row>96</xdr:row>
      <xdr:rowOff>114419</xdr:rowOff>
    </xdr:to>
    <xdr:sp macro="" textlink="">
      <xdr:nvSpPr>
        <xdr:cNvPr id="714" name="楕円 713"/>
        <xdr:cNvSpPr/>
      </xdr:nvSpPr>
      <xdr:spPr>
        <a:xfrm>
          <a:off x="13652500" y="164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105546</xdr:rowOff>
    </xdr:from>
    <xdr:ext cx="534377" cy="259045"/>
    <xdr:sp macro="" textlink="">
      <xdr:nvSpPr>
        <xdr:cNvPr id="715" name="テキスト ボックス 714"/>
        <xdr:cNvSpPr txBox="1"/>
      </xdr:nvSpPr>
      <xdr:spPr>
        <a:xfrm>
          <a:off x="13436111" y="1656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166515</xdr:rowOff>
    </xdr:from>
    <xdr:to>
      <xdr:col>67</xdr:col>
      <xdr:colOff>101600</xdr:colOff>
      <xdr:row>96</xdr:row>
      <xdr:rowOff>96665</xdr:rowOff>
    </xdr:to>
    <xdr:sp macro="" textlink="">
      <xdr:nvSpPr>
        <xdr:cNvPr id="716" name="楕円 715"/>
        <xdr:cNvSpPr/>
      </xdr:nvSpPr>
      <xdr:spPr>
        <a:xfrm>
          <a:off x="12763500" y="164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113192</xdr:rowOff>
    </xdr:from>
    <xdr:ext cx="534377" cy="259045"/>
    <xdr:sp macro="" textlink="">
      <xdr:nvSpPr>
        <xdr:cNvPr id="717" name="テキスト ボックス 716"/>
        <xdr:cNvSpPr txBox="1"/>
      </xdr:nvSpPr>
      <xdr:spPr>
        <a:xfrm>
          <a:off x="12547111" y="162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70612</xdr:rowOff>
    </xdr:from>
    <xdr:to>
      <xdr:col>98</xdr:col>
      <xdr:colOff>38100</xdr:colOff>
      <xdr:row>37</xdr:row>
      <xdr:rowOff>762</xdr:rowOff>
    </xdr:to>
    <xdr:sp macro="" textlink="">
      <xdr:nvSpPr>
        <xdr:cNvPr id="756" name="フローチャート: 判断 755"/>
        <xdr:cNvSpPr/>
      </xdr:nvSpPr>
      <xdr:spPr>
        <a:xfrm>
          <a:off x="18605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17289</xdr:rowOff>
    </xdr:from>
    <xdr:ext cx="378565" cy="259045"/>
    <xdr:sp macro="" textlink="">
      <xdr:nvSpPr>
        <xdr:cNvPr id="757" name="テキスト ボックス 756"/>
        <xdr:cNvSpPr txBox="1"/>
      </xdr:nvSpPr>
      <xdr:spPr>
        <a:xfrm>
          <a:off x="18467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類似団体平均に比べ高い水準となっているのは、消防費、教育費、衛生費、土木費、公債費であり、主な要因は次のとおりである。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22,208</a:t>
          </a:r>
          <a:r>
            <a:rPr kumimoji="1" lang="ja-JP" altLang="en-US" sz="1300">
              <a:latin typeface="ＭＳ Ｐゴシック" panose="020B0600070205080204" pitchFamily="50" charset="-128"/>
              <a:ea typeface="ＭＳ Ｐゴシック" panose="020B0600070205080204" pitchFamily="50" charset="-128"/>
            </a:rPr>
            <a:t>円となっており、上郡町の消防事務を受託していることが主な要因である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54,991</a:t>
          </a:r>
          <a:r>
            <a:rPr kumimoji="1" lang="ja-JP" altLang="en-US" sz="1300">
              <a:latin typeface="ＭＳ Ｐゴシック" panose="020B0600070205080204" pitchFamily="50" charset="-128"/>
              <a:ea typeface="ＭＳ Ｐゴシック" panose="020B0600070205080204" pitchFamily="50" charset="-128"/>
            </a:rPr>
            <a:t>円となっており、市民総合体育館の耐震対策補強事業などの投資的経費が主な要因である。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45,101</a:t>
          </a:r>
          <a:r>
            <a:rPr kumimoji="1" lang="ja-JP" altLang="en-US" sz="1300">
              <a:latin typeface="ＭＳ Ｐゴシック" panose="020B0600070205080204" pitchFamily="50" charset="-128"/>
              <a:ea typeface="ＭＳ Ｐゴシック" panose="020B0600070205080204" pitchFamily="50" charset="-128"/>
            </a:rPr>
            <a:t>円となっており、市民病院への繰出金等が高い水準であることが主な要因である。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66,052</a:t>
          </a:r>
          <a:r>
            <a:rPr kumimoji="1" lang="ja-JP" altLang="en-US" sz="1300">
              <a:latin typeface="ＭＳ Ｐゴシック" panose="020B0600070205080204" pitchFamily="50" charset="-128"/>
              <a:ea typeface="ＭＳ Ｐゴシック" panose="020B0600070205080204" pitchFamily="50" charset="-128"/>
            </a:rPr>
            <a:t>円となっており、街路事業や区画整理事業などに伴う投資的経費が高い水準であることが主な要因である。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59,929</a:t>
          </a:r>
          <a:r>
            <a:rPr kumimoji="1" lang="ja-JP" altLang="en-US" sz="1300">
              <a:latin typeface="ＭＳ Ｐゴシック" panose="020B0600070205080204" pitchFamily="50" charset="-128"/>
              <a:ea typeface="ＭＳ Ｐゴシック" panose="020B0600070205080204" pitchFamily="50" charset="-128"/>
            </a:rPr>
            <a:t>円となっており、第三セクター等改革推進債の繰上償還による増加が主な要因である。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普通交付税や地方消費税交付金が増収となったものの、人件費などの経常的経費の増加により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年度以降、赤字額を生じた会計はなく、いずれも黒字であるため、連結実質赤字比率はなく、今後についても赤字額を生じない見込みである。</a:t>
          </a:r>
        </a:p>
        <a:p>
          <a:r>
            <a:rPr kumimoji="1" lang="ja-JP" altLang="en-US" sz="1400">
              <a:latin typeface="ＭＳ ゴシック" pitchFamily="49" charset="-128"/>
              <a:ea typeface="ＭＳ ゴシック" pitchFamily="49" charset="-128"/>
            </a:rPr>
            <a:t>　黒字の構成割合については、流動資産の多い水道事業会計が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割を超える割合を占めている。黒字額については、全体として減少した。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21145343</v>
      </c>
      <c r="BO4" s="430"/>
      <c r="BP4" s="430"/>
      <c r="BQ4" s="430"/>
      <c r="BR4" s="430"/>
      <c r="BS4" s="430"/>
      <c r="BT4" s="430"/>
      <c r="BU4" s="431"/>
      <c r="BV4" s="429">
        <v>20602234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0.5</v>
      </c>
      <c r="CU4" s="436"/>
      <c r="CV4" s="436"/>
      <c r="CW4" s="436"/>
      <c r="CX4" s="436"/>
      <c r="CY4" s="436"/>
      <c r="CZ4" s="436"/>
      <c r="DA4" s="437"/>
      <c r="DB4" s="435">
        <v>1.2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21051393</v>
      </c>
      <c r="BO5" s="467"/>
      <c r="BP5" s="467"/>
      <c r="BQ5" s="467"/>
      <c r="BR5" s="467"/>
      <c r="BS5" s="467"/>
      <c r="BT5" s="467"/>
      <c r="BU5" s="468"/>
      <c r="BV5" s="466">
        <v>20458679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84.9</v>
      </c>
      <c r="CU5" s="464"/>
      <c r="CV5" s="464"/>
      <c r="CW5" s="464"/>
      <c r="CX5" s="464"/>
      <c r="CY5" s="464"/>
      <c r="CZ5" s="464"/>
      <c r="DA5" s="465"/>
      <c r="DB5" s="463">
        <v>90.2</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93950</v>
      </c>
      <c r="BO6" s="467"/>
      <c r="BP6" s="467"/>
      <c r="BQ6" s="467"/>
      <c r="BR6" s="467"/>
      <c r="BS6" s="467"/>
      <c r="BT6" s="467"/>
      <c r="BU6" s="468"/>
      <c r="BV6" s="466">
        <v>143555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90.9</v>
      </c>
      <c r="CU6" s="504"/>
      <c r="CV6" s="504"/>
      <c r="CW6" s="504"/>
      <c r="CX6" s="504"/>
      <c r="CY6" s="504"/>
      <c r="CZ6" s="504"/>
      <c r="DA6" s="505"/>
      <c r="DB6" s="503">
        <v>97.5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38015</v>
      </c>
      <c r="BO7" s="467"/>
      <c r="BP7" s="467"/>
      <c r="BQ7" s="467"/>
      <c r="BR7" s="467"/>
      <c r="BS7" s="467"/>
      <c r="BT7" s="467"/>
      <c r="BU7" s="468"/>
      <c r="BV7" s="466">
        <v>691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12313943</v>
      </c>
      <c r="CU7" s="467"/>
      <c r="CV7" s="467"/>
      <c r="CW7" s="467"/>
      <c r="CX7" s="467"/>
      <c r="CY7" s="467"/>
      <c r="CZ7" s="467"/>
      <c r="DA7" s="468"/>
      <c r="DB7" s="466">
        <v>12348829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55935</v>
      </c>
      <c r="BO8" s="467"/>
      <c r="BP8" s="467"/>
      <c r="BQ8" s="467"/>
      <c r="BR8" s="467"/>
      <c r="BS8" s="467"/>
      <c r="BT8" s="467"/>
      <c r="BU8" s="468"/>
      <c r="BV8" s="466">
        <v>142864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0.72</v>
      </c>
      <c r="CU8" s="507"/>
      <c r="CV8" s="507"/>
      <c r="CW8" s="507"/>
      <c r="CX8" s="507"/>
      <c r="CY8" s="507"/>
      <c r="CZ8" s="507"/>
      <c r="DA8" s="508"/>
      <c r="DB8" s="506">
        <v>0.72</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48567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-86929</v>
      </c>
      <c r="BO9" s="467"/>
      <c r="BP9" s="467"/>
      <c r="BQ9" s="467"/>
      <c r="BR9" s="467"/>
      <c r="BS9" s="467"/>
      <c r="BT9" s="467"/>
      <c r="BU9" s="468"/>
      <c r="BV9" s="466">
        <v>26808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18.7</v>
      </c>
      <c r="CU9" s="464"/>
      <c r="CV9" s="464"/>
      <c r="CW9" s="464"/>
      <c r="CX9" s="464"/>
      <c r="CY9" s="464"/>
      <c r="CZ9" s="464"/>
      <c r="DA9" s="465"/>
      <c r="DB9" s="463">
        <v>16.3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50523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3226</v>
      </c>
      <c r="BO10" s="467"/>
      <c r="BP10" s="467"/>
      <c r="BQ10" s="467"/>
      <c r="BR10" s="467"/>
      <c r="BS10" s="467"/>
      <c r="BT10" s="467"/>
      <c r="BU10" s="468"/>
      <c r="BV10" s="466">
        <v>3476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365200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47839</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765200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47474</v>
      </c>
      <c r="S13" s="548"/>
      <c r="T13" s="548"/>
      <c r="U13" s="548"/>
      <c r="V13" s="549"/>
      <c r="W13" s="482" t="s">
        <v>137</v>
      </c>
      <c r="X13" s="483"/>
      <c r="Y13" s="483"/>
      <c r="Z13" s="483"/>
      <c r="AA13" s="483"/>
      <c r="AB13" s="473"/>
      <c r="AC13" s="517">
        <v>483</v>
      </c>
      <c r="AD13" s="518"/>
      <c r="AE13" s="518"/>
      <c r="AF13" s="518"/>
      <c r="AG13" s="557"/>
      <c r="AH13" s="517">
        <v>458</v>
      </c>
      <c r="AI13" s="518"/>
      <c r="AJ13" s="518"/>
      <c r="AK13" s="518"/>
      <c r="AL13" s="519"/>
      <c r="AM13" s="495" t="s">
        <v>138</v>
      </c>
      <c r="AN13" s="496"/>
      <c r="AO13" s="496"/>
      <c r="AP13" s="496"/>
      <c r="AQ13" s="496"/>
      <c r="AR13" s="496"/>
      <c r="AS13" s="496"/>
      <c r="AT13" s="497"/>
      <c r="AU13" s="498" t="s">
        <v>108</v>
      </c>
      <c r="AV13" s="499"/>
      <c r="AW13" s="499"/>
      <c r="AX13" s="499"/>
      <c r="AY13" s="500" t="s">
        <v>139</v>
      </c>
      <c r="AZ13" s="501"/>
      <c r="BA13" s="501"/>
      <c r="BB13" s="501"/>
      <c r="BC13" s="501"/>
      <c r="BD13" s="501"/>
      <c r="BE13" s="501"/>
      <c r="BF13" s="501"/>
      <c r="BG13" s="501"/>
      <c r="BH13" s="501"/>
      <c r="BI13" s="501"/>
      <c r="BJ13" s="501"/>
      <c r="BK13" s="501"/>
      <c r="BL13" s="501"/>
      <c r="BM13" s="502"/>
      <c r="BN13" s="466">
        <v>-483703</v>
      </c>
      <c r="BO13" s="467"/>
      <c r="BP13" s="467"/>
      <c r="BQ13" s="467"/>
      <c r="BR13" s="467"/>
      <c r="BS13" s="467"/>
      <c r="BT13" s="467"/>
      <c r="BU13" s="468"/>
      <c r="BV13" s="466">
        <v>30284</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10.1</v>
      </c>
      <c r="CU13" s="464"/>
      <c r="CV13" s="464"/>
      <c r="CW13" s="464"/>
      <c r="CX13" s="464"/>
      <c r="CY13" s="464"/>
      <c r="CZ13" s="464"/>
      <c r="DA13" s="465"/>
      <c r="DB13" s="463">
        <v>9.4</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141</v>
      </c>
      <c r="M14" s="545"/>
      <c r="N14" s="545"/>
      <c r="O14" s="545"/>
      <c r="P14" s="545"/>
      <c r="Q14" s="546"/>
      <c r="R14" s="547">
        <v>48440</v>
      </c>
      <c r="S14" s="548"/>
      <c r="T14" s="548"/>
      <c r="U14" s="548"/>
      <c r="V14" s="549"/>
      <c r="W14" s="456"/>
      <c r="X14" s="457"/>
      <c r="Y14" s="457"/>
      <c r="Z14" s="457"/>
      <c r="AA14" s="457"/>
      <c r="AB14" s="446"/>
      <c r="AC14" s="550">
        <v>2.2999999999999998</v>
      </c>
      <c r="AD14" s="551"/>
      <c r="AE14" s="551"/>
      <c r="AF14" s="551"/>
      <c r="AG14" s="552"/>
      <c r="AH14" s="550">
        <v>2.1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128.30000000000001</v>
      </c>
      <c r="CU14" s="562"/>
      <c r="CV14" s="562"/>
      <c r="CW14" s="562"/>
      <c r="CX14" s="562"/>
      <c r="CY14" s="562"/>
      <c r="CZ14" s="562"/>
      <c r="DA14" s="563"/>
      <c r="DB14" s="561">
        <v>136.4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143</v>
      </c>
      <c r="N15" s="555"/>
      <c r="O15" s="555"/>
      <c r="P15" s="555"/>
      <c r="Q15" s="556"/>
      <c r="R15" s="547">
        <v>48104</v>
      </c>
      <c r="S15" s="548"/>
      <c r="T15" s="548"/>
      <c r="U15" s="548"/>
      <c r="V15" s="549"/>
      <c r="W15" s="482" t="s">
        <v>144</v>
      </c>
      <c r="X15" s="483"/>
      <c r="Y15" s="483"/>
      <c r="Z15" s="483"/>
      <c r="AA15" s="483"/>
      <c r="AB15" s="473"/>
      <c r="AC15" s="517">
        <v>7095</v>
      </c>
      <c r="AD15" s="518"/>
      <c r="AE15" s="518"/>
      <c r="AF15" s="518"/>
      <c r="AG15" s="557"/>
      <c r="AH15" s="517">
        <v>7427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6763039</v>
      </c>
      <c r="BO15" s="430"/>
      <c r="BP15" s="430"/>
      <c r="BQ15" s="430"/>
      <c r="BR15" s="430"/>
      <c r="BS15" s="430"/>
      <c r="BT15" s="430"/>
      <c r="BU15" s="431"/>
      <c r="BV15" s="429">
        <v>6887444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33.799999999999997</v>
      </c>
      <c r="AD16" s="551"/>
      <c r="AE16" s="551"/>
      <c r="AF16" s="551"/>
      <c r="AG16" s="552"/>
      <c r="AH16" s="550">
        <v>34.6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9445694</v>
      </c>
      <c r="BO16" s="467"/>
      <c r="BP16" s="467"/>
      <c r="BQ16" s="467"/>
      <c r="BR16" s="467"/>
      <c r="BS16" s="467"/>
      <c r="BT16" s="467"/>
      <c r="BU16" s="468"/>
      <c r="BV16" s="466">
        <v>9452148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13436</v>
      </c>
      <c r="AD17" s="518"/>
      <c r="AE17" s="518"/>
      <c r="AF17" s="518"/>
      <c r="AG17" s="557"/>
      <c r="AH17" s="517">
        <v>13591</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8687116</v>
      </c>
      <c r="BO17" s="467"/>
      <c r="BP17" s="467"/>
      <c r="BQ17" s="467"/>
      <c r="BR17" s="467"/>
      <c r="BS17" s="467"/>
      <c r="BT17" s="467"/>
      <c r="BU17" s="468"/>
      <c r="BV17" s="466">
        <v>8850171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126.85</v>
      </c>
      <c r="M18" s="579"/>
      <c r="N18" s="579"/>
      <c r="O18" s="579"/>
      <c r="P18" s="579"/>
      <c r="Q18" s="579"/>
      <c r="R18" s="580"/>
      <c r="S18" s="580"/>
      <c r="T18" s="580"/>
      <c r="U18" s="580"/>
      <c r="V18" s="581"/>
      <c r="W18" s="484"/>
      <c r="X18" s="485"/>
      <c r="Y18" s="485"/>
      <c r="Z18" s="485"/>
      <c r="AA18" s="485"/>
      <c r="AB18" s="476"/>
      <c r="AC18" s="582">
        <v>63.9</v>
      </c>
      <c r="AD18" s="583"/>
      <c r="AE18" s="583"/>
      <c r="AF18" s="583"/>
      <c r="AG18" s="584"/>
      <c r="AH18" s="582">
        <v>63.3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10649951</v>
      </c>
      <c r="BO18" s="467"/>
      <c r="BP18" s="467"/>
      <c r="BQ18" s="467"/>
      <c r="BR18" s="467"/>
      <c r="BS18" s="467"/>
      <c r="BT18" s="467"/>
      <c r="BU18" s="468"/>
      <c r="BV18" s="466">
        <v>11257523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383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14912528</v>
      </c>
      <c r="BO19" s="467"/>
      <c r="BP19" s="467"/>
      <c r="BQ19" s="467"/>
      <c r="BR19" s="467"/>
      <c r="BS19" s="467"/>
      <c r="BT19" s="467"/>
      <c r="BU19" s="468"/>
      <c r="BV19" s="466">
        <v>14058400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18729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30158188</v>
      </c>
      <c r="BO23" s="467"/>
      <c r="BP23" s="467"/>
      <c r="BQ23" s="467"/>
      <c r="BR23" s="467"/>
      <c r="BS23" s="467"/>
      <c r="BT23" s="467"/>
      <c r="BU23" s="468"/>
      <c r="BV23" s="466">
        <v>30391543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8940</v>
      </c>
      <c r="R24" s="518"/>
      <c r="S24" s="518"/>
      <c r="T24" s="518"/>
      <c r="U24" s="518"/>
      <c r="V24" s="557"/>
      <c r="W24" s="616"/>
      <c r="X24" s="604"/>
      <c r="Y24" s="605"/>
      <c r="Z24" s="516" t="s">
        <v>168</v>
      </c>
      <c r="AA24" s="496"/>
      <c r="AB24" s="496"/>
      <c r="AC24" s="496"/>
      <c r="AD24" s="496"/>
      <c r="AE24" s="496"/>
      <c r="AF24" s="496"/>
      <c r="AG24" s="497"/>
      <c r="AH24" s="517">
        <v>406</v>
      </c>
      <c r="AI24" s="518"/>
      <c r="AJ24" s="518"/>
      <c r="AK24" s="518"/>
      <c r="AL24" s="557"/>
      <c r="AM24" s="517">
        <v>1238706</v>
      </c>
      <c r="AN24" s="518"/>
      <c r="AO24" s="518"/>
      <c r="AP24" s="518"/>
      <c r="AQ24" s="518"/>
      <c r="AR24" s="557"/>
      <c r="AS24" s="517">
        <v>3051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23158067</v>
      </c>
      <c r="BO24" s="467"/>
      <c r="BP24" s="467"/>
      <c r="BQ24" s="467"/>
      <c r="BR24" s="467"/>
      <c r="BS24" s="467"/>
      <c r="BT24" s="467"/>
      <c r="BU24" s="468"/>
      <c r="BV24" s="466">
        <v>23046564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7420</v>
      </c>
      <c r="R25" s="518"/>
      <c r="S25" s="518"/>
      <c r="T25" s="518"/>
      <c r="U25" s="518"/>
      <c r="V25" s="557"/>
      <c r="W25" s="616"/>
      <c r="X25" s="604"/>
      <c r="Y25" s="605"/>
      <c r="Z25" s="516" t="s">
        <v>171</v>
      </c>
      <c r="AA25" s="496"/>
      <c r="AB25" s="496"/>
      <c r="AC25" s="496"/>
      <c r="AD25" s="496"/>
      <c r="AE25" s="496"/>
      <c r="AF25" s="496"/>
      <c r="AG25" s="497"/>
      <c r="AH25" s="517">
        <v>84</v>
      </c>
      <c r="AI25" s="518"/>
      <c r="AJ25" s="518"/>
      <c r="AK25" s="518"/>
      <c r="AL25" s="557"/>
      <c r="AM25" s="517">
        <v>277284</v>
      </c>
      <c r="AN25" s="518"/>
      <c r="AO25" s="518"/>
      <c r="AP25" s="518"/>
      <c r="AQ25" s="518"/>
      <c r="AR25" s="557"/>
      <c r="AS25" s="517">
        <v>3301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194378</v>
      </c>
      <c r="BO25" s="430"/>
      <c r="BP25" s="430"/>
      <c r="BQ25" s="430"/>
      <c r="BR25" s="430"/>
      <c r="BS25" s="430"/>
      <c r="BT25" s="430"/>
      <c r="BU25" s="431"/>
      <c r="BV25" s="429">
        <v>182611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6440</v>
      </c>
      <c r="R26" s="518"/>
      <c r="S26" s="518"/>
      <c r="T26" s="518"/>
      <c r="U26" s="518"/>
      <c r="V26" s="557"/>
      <c r="W26" s="616"/>
      <c r="X26" s="604"/>
      <c r="Y26" s="605"/>
      <c r="Z26" s="516" t="s">
        <v>174</v>
      </c>
      <c r="AA26" s="626"/>
      <c r="AB26" s="626"/>
      <c r="AC26" s="626"/>
      <c r="AD26" s="626"/>
      <c r="AE26" s="626"/>
      <c r="AF26" s="626"/>
      <c r="AG26" s="627"/>
      <c r="AH26" s="517">
        <v>67</v>
      </c>
      <c r="AI26" s="518"/>
      <c r="AJ26" s="518"/>
      <c r="AK26" s="518"/>
      <c r="AL26" s="557"/>
      <c r="AM26" s="517">
        <v>181235</v>
      </c>
      <c r="AN26" s="518"/>
      <c r="AO26" s="518"/>
      <c r="AP26" s="518"/>
      <c r="AQ26" s="518"/>
      <c r="AR26" s="557"/>
      <c r="AS26" s="517">
        <v>2705</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176</v>
      </c>
      <c r="F27" s="496"/>
      <c r="G27" s="496"/>
      <c r="H27" s="496"/>
      <c r="I27" s="496"/>
      <c r="J27" s="496"/>
      <c r="K27" s="497"/>
      <c r="L27" s="517">
        <v>1</v>
      </c>
      <c r="M27" s="518"/>
      <c r="N27" s="518"/>
      <c r="O27" s="518"/>
      <c r="P27" s="557"/>
      <c r="Q27" s="517">
        <v>4860</v>
      </c>
      <c r="R27" s="518"/>
      <c r="S27" s="518"/>
      <c r="T27" s="518"/>
      <c r="U27" s="518"/>
      <c r="V27" s="557"/>
      <c r="W27" s="616"/>
      <c r="X27" s="604"/>
      <c r="Y27" s="605"/>
      <c r="Z27" s="516" t="s">
        <v>177</v>
      </c>
      <c r="AA27" s="496"/>
      <c r="AB27" s="496"/>
      <c r="AC27" s="496"/>
      <c r="AD27" s="496"/>
      <c r="AE27" s="496"/>
      <c r="AF27" s="496"/>
      <c r="AG27" s="497"/>
      <c r="AH27" s="517">
        <v>44</v>
      </c>
      <c r="AI27" s="518"/>
      <c r="AJ27" s="518"/>
      <c r="AK27" s="518"/>
      <c r="AL27" s="557"/>
      <c r="AM27" s="517">
        <v>125400</v>
      </c>
      <c r="AN27" s="518"/>
      <c r="AO27" s="518"/>
      <c r="AP27" s="518"/>
      <c r="AQ27" s="518"/>
      <c r="AR27" s="557"/>
      <c r="AS27" s="517">
        <v>2850</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135</v>
      </c>
      <c r="BO27" s="640"/>
      <c r="BP27" s="640"/>
      <c r="BQ27" s="640"/>
      <c r="BR27" s="640"/>
      <c r="BS27" s="640"/>
      <c r="BT27" s="640"/>
      <c r="BU27" s="641"/>
      <c r="BV27" s="639" t="s">
        <v>135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179</v>
      </c>
      <c r="F28" s="496"/>
      <c r="G28" s="496"/>
      <c r="H28" s="496"/>
      <c r="I28" s="496"/>
      <c r="J28" s="496"/>
      <c r="K28" s="497"/>
      <c r="L28" s="517">
        <v>1</v>
      </c>
      <c r="M28" s="518"/>
      <c r="N28" s="518"/>
      <c r="O28" s="518"/>
      <c r="P28" s="557"/>
      <c r="Q28" s="517">
        <v>4150</v>
      </c>
      <c r="R28" s="518"/>
      <c r="S28" s="518"/>
      <c r="T28" s="518"/>
      <c r="U28" s="518"/>
      <c r="V28" s="557"/>
      <c r="W28" s="616"/>
      <c r="X28" s="604"/>
      <c r="Y28" s="605"/>
      <c r="Z28" s="516" t="s">
        <v>180</v>
      </c>
      <c r="AA28" s="496"/>
      <c r="AB28" s="496"/>
      <c r="AC28" s="496"/>
      <c r="AD28" s="496"/>
      <c r="AE28" s="496"/>
      <c r="AF28" s="496"/>
      <c r="AG28" s="497"/>
      <c r="AH28" s="517" t="s">
        <v>135</v>
      </c>
      <c r="AI28" s="518"/>
      <c r="AJ28" s="518"/>
      <c r="AK28" s="518"/>
      <c r="AL28" s="557"/>
      <c r="AM28" s="517" t="s">
        <v>135</v>
      </c>
      <c r="AN28" s="518"/>
      <c r="AO28" s="518"/>
      <c r="AP28" s="518"/>
      <c r="AQ28" s="518"/>
      <c r="AR28" s="557"/>
      <c r="AS28" s="517" t="s">
        <v>135</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1713221</v>
      </c>
      <c r="BO28" s="430"/>
      <c r="BP28" s="430"/>
      <c r="BQ28" s="430"/>
      <c r="BR28" s="430"/>
      <c r="BS28" s="430"/>
      <c r="BT28" s="430"/>
      <c r="BU28" s="431"/>
      <c r="BV28" s="429">
        <v>2403195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182</v>
      </c>
      <c r="F29" s="496"/>
      <c r="G29" s="496"/>
      <c r="H29" s="496"/>
      <c r="I29" s="496"/>
      <c r="J29" s="496"/>
      <c r="K29" s="497"/>
      <c r="L29" s="517">
        <v>16</v>
      </c>
      <c r="M29" s="518"/>
      <c r="N29" s="518"/>
      <c r="O29" s="518"/>
      <c r="P29" s="557"/>
      <c r="Q29" s="517">
        <v>3750</v>
      </c>
      <c r="R29" s="518"/>
      <c r="S29" s="518"/>
      <c r="T29" s="518"/>
      <c r="U29" s="518"/>
      <c r="V29" s="557"/>
      <c r="W29" s="617"/>
      <c r="X29" s="618"/>
      <c r="Y29" s="619"/>
      <c r="Z29" s="516" t="s">
        <v>183</v>
      </c>
      <c r="AA29" s="496"/>
      <c r="AB29" s="496"/>
      <c r="AC29" s="496"/>
      <c r="AD29" s="496"/>
      <c r="AE29" s="496"/>
      <c r="AF29" s="496"/>
      <c r="AG29" s="497"/>
      <c r="AH29" s="517">
        <v>450</v>
      </c>
      <c r="AI29" s="518"/>
      <c r="AJ29" s="518"/>
      <c r="AK29" s="518"/>
      <c r="AL29" s="557"/>
      <c r="AM29" s="517">
        <v>1364106</v>
      </c>
      <c r="AN29" s="518"/>
      <c r="AO29" s="518"/>
      <c r="AP29" s="518"/>
      <c r="AQ29" s="518"/>
      <c r="AR29" s="557"/>
      <c r="AS29" s="517">
        <v>3031</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350934</v>
      </c>
      <c r="BO29" s="467"/>
      <c r="BP29" s="467"/>
      <c r="BQ29" s="467"/>
      <c r="BR29" s="467"/>
      <c r="BS29" s="467"/>
      <c r="BT29" s="467"/>
      <c r="BU29" s="468"/>
      <c r="BV29" s="466">
        <v>350452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1632588</v>
      </c>
      <c r="BO30" s="640"/>
      <c r="BP30" s="640"/>
      <c r="BQ30" s="640"/>
      <c r="BR30" s="640"/>
      <c r="BS30" s="640"/>
      <c r="BT30" s="640"/>
      <c r="BU30" s="641"/>
      <c r="BV30" s="639">
        <v>1667797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193</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192</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赤相農業共済組合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赤穂市文化とみどり財団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墓地公園整備事業特別会計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安室ダム水道用水供給企業団</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赤穂駅周辺整備株式会社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職員退職手当管理特別会計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介護老人保健施設事業会計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兵庫県後期高齢者医療広域連合（一般会計）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f t="shared" si="0"/>
        <v>11</v>
      </c>
      <c r="AN37" s="652"/>
      <c r="AO37" s="653" t="str">
        <f>IF('各会計、関係団体の財政状況及び健全化判断比率'!B35="","",'各会計、関係団体の財政状況及び健全化判断比率'!B35)</f>
        <v>下水道事業会計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兵庫県後期高齢者医療広域連合（特別会計）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Tkkt8AiD/Po8ieDXf3YaReeIfrVCHD8NRFFVOmSacdmtVjhm33QPLOJUhHba3UDbfhmoUCs+iFUMxWBNw57pqw==" saltValue="+WDMQ1rxBvGR/jnfhQ0w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M45" sqref="M4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558</v>
      </c>
      <c r="D34" s="1248"/>
      <c r="E34" s="1249"/>
      <c r="F34" s="32">
        <v>5.33</v>
      </c>
      <c r="G34" s="33">
        <v>5.09</v>
      </c>
      <c r="H34" s="33">
        <v>4.46</v>
      </c>
      <c r="I34" s="33">
        <v>6.56</v>
      </c>
      <c r="J34" s="34">
        <v>7.71</v>
      </c>
      <c r="K34" s="22"/>
      <c r="L34" s="22"/>
      <c r="M34" s="22"/>
      <c r="N34" s="22"/>
      <c r="O34" s="22"/>
      <c r="P34" s="22"/>
    </row>
    <row r="35" spans="1:16" ht="39" customHeight="1">
      <c r="A35" s="22"/>
      <c r="B35" s="35"/>
      <c r="C35" s="1242" t="s">
        <v>559</v>
      </c>
      <c r="D35" s="1243"/>
      <c r="E35" s="1244"/>
      <c r="F35" s="36">
        <v>0.06</v>
      </c>
      <c r="G35" s="37">
        <v>0.05</v>
      </c>
      <c r="H35" s="37">
        <v>0.6</v>
      </c>
      <c r="I35" s="37">
        <v>2.37</v>
      </c>
      <c r="J35" s="38">
        <v>1.43</v>
      </c>
      <c r="K35" s="22"/>
      <c r="L35" s="22"/>
      <c r="M35" s="22"/>
      <c r="N35" s="22"/>
      <c r="O35" s="22"/>
      <c r="P35" s="22"/>
    </row>
    <row r="36" spans="1:16" ht="39" customHeight="1">
      <c r="A36" s="22"/>
      <c r="B36" s="35"/>
      <c r="C36" s="1242" t="s">
        <v>560</v>
      </c>
      <c r="D36" s="1243"/>
      <c r="E36" s="1244"/>
      <c r="F36" s="36">
        <v>0.19</v>
      </c>
      <c r="G36" s="37">
        <v>0.23</v>
      </c>
      <c r="H36" s="37">
        <v>0.98</v>
      </c>
      <c r="I36" s="37">
        <v>1.02</v>
      </c>
      <c r="J36" s="38">
        <v>0.93</v>
      </c>
      <c r="K36" s="22"/>
      <c r="L36" s="22"/>
      <c r="M36" s="22"/>
      <c r="N36" s="22"/>
      <c r="O36" s="22"/>
      <c r="P36" s="22"/>
    </row>
    <row r="37" spans="1:16" ht="39" customHeight="1">
      <c r="A37" s="22"/>
      <c r="B37" s="35"/>
      <c r="C37" s="1242" t="s">
        <v>561</v>
      </c>
      <c r="D37" s="1243"/>
      <c r="E37" s="1244"/>
      <c r="F37" s="36" t="s">
        <v>510</v>
      </c>
      <c r="G37" s="37" t="s">
        <v>510</v>
      </c>
      <c r="H37" s="37" t="s">
        <v>510</v>
      </c>
      <c r="I37" s="37" t="s">
        <v>510</v>
      </c>
      <c r="J37" s="38">
        <v>0.71</v>
      </c>
      <c r="K37" s="22"/>
      <c r="L37" s="22"/>
      <c r="M37" s="22"/>
      <c r="N37" s="22"/>
      <c r="O37" s="22"/>
      <c r="P37" s="22"/>
    </row>
    <row r="38" spans="1:16" ht="39" customHeight="1">
      <c r="A38" s="22"/>
      <c r="B38" s="35"/>
      <c r="C38" s="1242" t="s">
        <v>562</v>
      </c>
      <c r="D38" s="1243"/>
      <c r="E38" s="1244"/>
      <c r="F38" s="36">
        <v>14.01</v>
      </c>
      <c r="G38" s="37">
        <v>10.68</v>
      </c>
      <c r="H38" s="37">
        <v>1.32</v>
      </c>
      <c r="I38" s="37">
        <v>6.4</v>
      </c>
      <c r="J38" s="38">
        <v>0.48</v>
      </c>
      <c r="K38" s="22"/>
      <c r="L38" s="22"/>
      <c r="M38" s="22"/>
      <c r="N38" s="22"/>
      <c r="O38" s="22"/>
      <c r="P38" s="22"/>
    </row>
    <row r="39" spans="1:16" ht="39" customHeight="1">
      <c r="A39" s="22"/>
      <c r="B39" s="35"/>
      <c r="C39" s="1242" t="s">
        <v>563</v>
      </c>
      <c r="D39" s="1243"/>
      <c r="E39" s="1244"/>
      <c r="F39" s="36">
        <v>2.3199999999999998</v>
      </c>
      <c r="G39" s="37">
        <v>3.2</v>
      </c>
      <c r="H39" s="37">
        <v>0.93</v>
      </c>
      <c r="I39" s="37">
        <v>1.1499999999999999</v>
      </c>
      <c r="J39" s="38">
        <v>0.45</v>
      </c>
      <c r="K39" s="22"/>
      <c r="L39" s="22"/>
      <c r="M39" s="22"/>
      <c r="N39" s="22"/>
      <c r="O39" s="22"/>
      <c r="P39" s="22"/>
    </row>
    <row r="40" spans="1:16" ht="39" customHeight="1">
      <c r="A40" s="22"/>
      <c r="B40" s="35"/>
      <c r="C40" s="1242" t="s">
        <v>564</v>
      </c>
      <c r="D40" s="1243"/>
      <c r="E40" s="1244"/>
      <c r="F40" s="36">
        <v>0.42</v>
      </c>
      <c r="G40" s="37">
        <v>0.37</v>
      </c>
      <c r="H40" s="37">
        <v>0.23</v>
      </c>
      <c r="I40" s="37">
        <v>0.42</v>
      </c>
      <c r="J40" s="38">
        <v>0.36</v>
      </c>
      <c r="K40" s="22"/>
      <c r="L40" s="22"/>
      <c r="M40" s="22"/>
      <c r="N40" s="22"/>
      <c r="O40" s="22"/>
      <c r="P40" s="22"/>
    </row>
    <row r="41" spans="1:16" ht="39" customHeight="1">
      <c r="A41" s="22"/>
      <c r="B41" s="35"/>
      <c r="C41" s="1242" t="s">
        <v>565</v>
      </c>
      <c r="D41" s="1243"/>
      <c r="E41" s="1244"/>
      <c r="F41" s="36">
        <v>0.12</v>
      </c>
      <c r="G41" s="37">
        <v>0.11</v>
      </c>
      <c r="H41" s="37">
        <v>0.12</v>
      </c>
      <c r="I41" s="37">
        <v>0.11</v>
      </c>
      <c r="J41" s="38">
        <v>0.11</v>
      </c>
      <c r="K41" s="22"/>
      <c r="L41" s="22"/>
      <c r="M41" s="22"/>
      <c r="N41" s="22"/>
      <c r="O41" s="22"/>
      <c r="P41" s="22"/>
    </row>
    <row r="42" spans="1:16" ht="39" customHeight="1">
      <c r="A42" s="22"/>
      <c r="B42" s="39"/>
      <c r="C42" s="1242" t="s">
        <v>566</v>
      </c>
      <c r="D42" s="1243"/>
      <c r="E42" s="1244"/>
      <c r="F42" s="36" t="s">
        <v>510</v>
      </c>
      <c r="G42" s="37" t="s">
        <v>510</v>
      </c>
      <c r="H42" s="37" t="s">
        <v>510</v>
      </c>
      <c r="I42" s="37" t="s">
        <v>510</v>
      </c>
      <c r="J42" s="38" t="s">
        <v>510</v>
      </c>
      <c r="K42" s="22"/>
      <c r="L42" s="22"/>
      <c r="M42" s="22"/>
      <c r="N42" s="22"/>
      <c r="O42" s="22"/>
      <c r="P42" s="22"/>
    </row>
    <row r="43" spans="1:16" ht="39" customHeight="1" thickBot="1">
      <c r="A43" s="22"/>
      <c r="B43" s="40"/>
      <c r="C43" s="1245" t="s">
        <v>567</v>
      </c>
      <c r="D43" s="1246"/>
      <c r="E43" s="1247"/>
      <c r="F43" s="41">
        <v>0</v>
      </c>
      <c r="G43" s="42">
        <v>0</v>
      </c>
      <c r="H43" s="42">
        <v>0</v>
      </c>
      <c r="I43" s="42">
        <v>7.35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KruUGKyjl6O//dewXyNo7c4diTn3hwiFnWwJrsDluSfDlphPKHMzy0eJlBGSF++15H8eU7m6K0MFony1uHzew==" saltValue="lOh9fEVlDTyiM0wRAJA1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D57" sqref="D57:J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50" t="s">
        <v>11</v>
      </c>
      <c r="C45" s="1251"/>
      <c r="D45" s="58"/>
      <c r="E45" s="1256" t="s">
        <v>12</v>
      </c>
      <c r="F45" s="1256"/>
      <c r="G45" s="1256"/>
      <c r="H45" s="1256"/>
      <c r="I45" s="1256"/>
      <c r="J45" s="1257"/>
      <c r="K45" s="59">
        <v>2628</v>
      </c>
      <c r="L45" s="60">
        <v>2530</v>
      </c>
      <c r="M45" s="60">
        <v>2412</v>
      </c>
      <c r="N45" s="60">
        <v>2414</v>
      </c>
      <c r="O45" s="61">
        <v>2519</v>
      </c>
      <c r="P45" s="48"/>
      <c r="Q45" s="48"/>
      <c r="R45" s="48"/>
      <c r="S45" s="48"/>
      <c r="T45" s="48"/>
      <c r="U45" s="48"/>
    </row>
    <row r="46" spans="1:21" ht="30.75" customHeight="1">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c r="A48" s="48"/>
      <c r="B48" s="1252"/>
      <c r="C48" s="1253"/>
      <c r="D48" s="62"/>
      <c r="E48" s="1258" t="s">
        <v>15</v>
      </c>
      <c r="F48" s="1258"/>
      <c r="G48" s="1258"/>
      <c r="H48" s="1258"/>
      <c r="I48" s="1258"/>
      <c r="J48" s="1259"/>
      <c r="K48" s="63">
        <v>1302</v>
      </c>
      <c r="L48" s="64">
        <v>1321</v>
      </c>
      <c r="M48" s="64">
        <v>1359</v>
      </c>
      <c r="N48" s="64">
        <v>1342</v>
      </c>
      <c r="O48" s="65">
        <v>1415</v>
      </c>
      <c r="P48" s="48"/>
      <c r="Q48" s="48"/>
      <c r="R48" s="48"/>
      <c r="S48" s="48"/>
      <c r="T48" s="48"/>
      <c r="U48" s="48"/>
    </row>
    <row r="49" spans="1:21" ht="30.75" customHeight="1">
      <c r="A49" s="48"/>
      <c r="B49" s="1252"/>
      <c r="C49" s="1253"/>
      <c r="D49" s="62"/>
      <c r="E49" s="1258" t="s">
        <v>16</v>
      </c>
      <c r="F49" s="1258"/>
      <c r="G49" s="1258"/>
      <c r="H49" s="1258"/>
      <c r="I49" s="1258"/>
      <c r="J49" s="1259"/>
      <c r="K49" s="63">
        <v>26</v>
      </c>
      <c r="L49" s="64">
        <v>27</v>
      </c>
      <c r="M49" s="64">
        <v>27</v>
      </c>
      <c r="N49" s="64">
        <v>26</v>
      </c>
      <c r="O49" s="65">
        <v>23</v>
      </c>
      <c r="P49" s="48"/>
      <c r="Q49" s="48"/>
      <c r="R49" s="48"/>
      <c r="S49" s="48"/>
      <c r="T49" s="48"/>
      <c r="U49" s="48"/>
    </row>
    <row r="50" spans="1:21" ht="30.75" customHeight="1">
      <c r="A50" s="48"/>
      <c r="B50" s="1252"/>
      <c r="C50" s="1253"/>
      <c r="D50" s="62"/>
      <c r="E50" s="1258" t="s">
        <v>17</v>
      </c>
      <c r="F50" s="1258"/>
      <c r="G50" s="1258"/>
      <c r="H50" s="1258"/>
      <c r="I50" s="1258"/>
      <c r="J50" s="1259"/>
      <c r="K50" s="63">
        <v>1</v>
      </c>
      <c r="L50" s="64">
        <v>1</v>
      </c>
      <c r="M50" s="64">
        <v>1</v>
      </c>
      <c r="N50" s="64">
        <v>1</v>
      </c>
      <c r="O50" s="65">
        <v>1</v>
      </c>
      <c r="P50" s="48"/>
      <c r="Q50" s="48"/>
      <c r="R50" s="48"/>
      <c r="S50" s="48"/>
      <c r="T50" s="48"/>
      <c r="U50" s="48"/>
    </row>
    <row r="51" spans="1:21" ht="30.75" customHeight="1">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c r="A52" s="48"/>
      <c r="B52" s="1260" t="s">
        <v>19</v>
      </c>
      <c r="C52" s="1261"/>
      <c r="D52" s="66"/>
      <c r="E52" s="1258" t="s">
        <v>20</v>
      </c>
      <c r="F52" s="1258"/>
      <c r="G52" s="1258"/>
      <c r="H52" s="1258"/>
      <c r="I52" s="1258"/>
      <c r="J52" s="1259"/>
      <c r="K52" s="63">
        <v>2999</v>
      </c>
      <c r="L52" s="64">
        <v>2898</v>
      </c>
      <c r="M52" s="64">
        <v>2884</v>
      </c>
      <c r="N52" s="64">
        <v>2791</v>
      </c>
      <c r="O52" s="65">
        <v>2771</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958</v>
      </c>
      <c r="L53" s="69">
        <v>981</v>
      </c>
      <c r="M53" s="69">
        <v>915</v>
      </c>
      <c r="N53" s="69">
        <v>992</v>
      </c>
      <c r="O53" s="70">
        <v>1187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66" t="s">
        <v>25</v>
      </c>
      <c r="C57" s="1267"/>
      <c r="D57" s="1270" t="s">
        <v>26</v>
      </c>
      <c r="E57" s="1271"/>
      <c r="F57" s="1271"/>
      <c r="G57" s="1271"/>
      <c r="H57" s="1271"/>
      <c r="I57" s="1271"/>
      <c r="J57" s="1272"/>
      <c r="K57" s="82" t="s">
        <v>510</v>
      </c>
      <c r="L57" s="83" t="s">
        <v>510</v>
      </c>
      <c r="M57" s="83" t="s">
        <v>510</v>
      </c>
      <c r="N57" s="83" t="s">
        <v>510</v>
      </c>
      <c r="O57" s="84" t="s">
        <v>510</v>
      </c>
    </row>
    <row r="58" spans="1:21" ht="31.5" customHeight="1" thickBot="1">
      <c r="B58" s="1268"/>
      <c r="C58" s="1269"/>
      <c r="D58" s="1273" t="s">
        <v>27</v>
      </c>
      <c r="E58" s="1274"/>
      <c r="F58" s="1274"/>
      <c r="G58" s="1274"/>
      <c r="H58" s="1274"/>
      <c r="I58" s="1274"/>
      <c r="J58" s="1275"/>
      <c r="K58" s="85" t="s">
        <v>510</v>
      </c>
      <c r="L58" s="86" t="s">
        <v>510</v>
      </c>
      <c r="M58" s="86" t="s">
        <v>510</v>
      </c>
      <c r="N58" s="86" t="s">
        <v>510</v>
      </c>
      <c r="O58" s="87" t="s">
        <v>510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r/017kpvxonQO1pbfErCqzLAT8rwsBgzB/P2YLA9Oi8UNAVCfsyOSSwNxm8XHnP/Sq92Q44kNCo5qMmZqkFg==" saltValue="BwCrV1DlzPHJ9uten/WK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M46" sqref="M46"/>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551</v>
      </c>
      <c r="J40" s="99" t="s">
        <v>552</v>
      </c>
      <c r="K40" s="99" t="s">
        <v>553</v>
      </c>
      <c r="L40" s="99" t="s">
        <v>554</v>
      </c>
      <c r="M40" s="100" t="s">
        <v>555</v>
      </c>
    </row>
    <row r="41" spans="2:13" ht="27.75" customHeight="1">
      <c r="B41" s="1276" t="s">
        <v>30</v>
      </c>
      <c r="C41" s="1277"/>
      <c r="D41" s="101"/>
      <c r="E41" s="1282" t="s">
        <v>31</v>
      </c>
      <c r="F41" s="1282"/>
      <c r="G41" s="1282"/>
      <c r="H41" s="1283"/>
      <c r="I41" s="102">
        <v>28202</v>
      </c>
      <c r="J41" s="103">
        <v>30065</v>
      </c>
      <c r="K41" s="103">
        <v>30274</v>
      </c>
      <c r="L41" s="103">
        <v>30433</v>
      </c>
      <c r="M41" s="104">
        <v>30183</v>
      </c>
    </row>
    <row r="42" spans="2:13" ht="27.75" customHeight="1">
      <c r="B42" s="1278"/>
      <c r="C42" s="1279"/>
      <c r="D42" s="105"/>
      <c r="E42" s="1284" t="s">
        <v>32</v>
      </c>
      <c r="F42" s="1284"/>
      <c r="G42" s="1284"/>
      <c r="H42" s="1285"/>
      <c r="I42" s="106">
        <v>4</v>
      </c>
      <c r="J42" s="107">
        <v>3</v>
      </c>
      <c r="K42" s="107">
        <v>1</v>
      </c>
      <c r="L42" s="107">
        <v>2</v>
      </c>
      <c r="M42" s="108">
        <v>5</v>
      </c>
    </row>
    <row r="43" spans="2:13" ht="27.75" customHeight="1">
      <c r="B43" s="1278"/>
      <c r="C43" s="1279"/>
      <c r="D43" s="105"/>
      <c r="E43" s="1284" t="s">
        <v>33</v>
      </c>
      <c r="F43" s="1284"/>
      <c r="G43" s="1284"/>
      <c r="H43" s="1285"/>
      <c r="I43" s="106">
        <v>18134</v>
      </c>
      <c r="J43" s="107">
        <v>17735</v>
      </c>
      <c r="K43" s="107">
        <v>17351</v>
      </c>
      <c r="L43" s="107">
        <v>18315</v>
      </c>
      <c r="M43" s="108">
        <v>17434</v>
      </c>
    </row>
    <row r="44" spans="2:13" ht="27.75" customHeight="1">
      <c r="B44" s="1278"/>
      <c r="C44" s="1279"/>
      <c r="D44" s="105"/>
      <c r="E44" s="1284" t="s">
        <v>34</v>
      </c>
      <c r="F44" s="1284"/>
      <c r="G44" s="1284"/>
      <c r="H44" s="1285"/>
      <c r="I44" s="106">
        <v>233</v>
      </c>
      <c r="J44" s="107">
        <v>204</v>
      </c>
      <c r="K44" s="107">
        <v>175</v>
      </c>
      <c r="L44" s="107">
        <v>147</v>
      </c>
      <c r="M44" s="108">
        <v>123</v>
      </c>
    </row>
    <row r="45" spans="2:13" ht="27.75" customHeight="1">
      <c r="B45" s="1278"/>
      <c r="C45" s="1279"/>
      <c r="D45" s="105"/>
      <c r="E45" s="1284" t="s">
        <v>35</v>
      </c>
      <c r="F45" s="1284"/>
      <c r="G45" s="1284"/>
      <c r="H45" s="1285"/>
      <c r="I45" s="106">
        <v>3209</v>
      </c>
      <c r="J45" s="107">
        <v>3177</v>
      </c>
      <c r="K45" s="107">
        <v>3175</v>
      </c>
      <c r="L45" s="107">
        <v>3179</v>
      </c>
      <c r="M45" s="108">
        <v>2982</v>
      </c>
    </row>
    <row r="46" spans="2:13" ht="27.75" customHeight="1">
      <c r="B46" s="1278"/>
      <c r="C46" s="1279"/>
      <c r="D46" s="109"/>
      <c r="E46" s="1284" t="s">
        <v>36</v>
      </c>
      <c r="F46" s="1284"/>
      <c r="G46" s="1284"/>
      <c r="H46" s="1285"/>
      <c r="I46" s="106" t="s">
        <v>510</v>
      </c>
      <c r="J46" s="107" t="s">
        <v>510</v>
      </c>
      <c r="K46" s="107" t="s">
        <v>510</v>
      </c>
      <c r="L46" s="107" t="s">
        <v>510</v>
      </c>
      <c r="M46" s="108" t="s">
        <v>510</v>
      </c>
    </row>
    <row r="47" spans="2:13" ht="27.75" customHeight="1">
      <c r="B47" s="1278"/>
      <c r="C47" s="1279"/>
      <c r="D47" s="110"/>
      <c r="E47" s="1286" t="s">
        <v>37</v>
      </c>
      <c r="F47" s="1287"/>
      <c r="G47" s="1287"/>
      <c r="H47" s="1288"/>
      <c r="I47" s="106" t="s">
        <v>510</v>
      </c>
      <c r="J47" s="107" t="s">
        <v>510</v>
      </c>
      <c r="K47" s="107" t="s">
        <v>510</v>
      </c>
      <c r="L47" s="107" t="s">
        <v>510</v>
      </c>
      <c r="M47" s="108" t="s">
        <v>510</v>
      </c>
    </row>
    <row r="48" spans="2:13" ht="27.75" customHeight="1">
      <c r="B48" s="1278"/>
      <c r="C48" s="1279"/>
      <c r="D48" s="105"/>
      <c r="E48" s="1284" t="s">
        <v>38</v>
      </c>
      <c r="F48" s="1284"/>
      <c r="G48" s="1284"/>
      <c r="H48" s="1285"/>
      <c r="I48" s="106" t="s">
        <v>510</v>
      </c>
      <c r="J48" s="107" t="s">
        <v>510</v>
      </c>
      <c r="K48" s="107" t="s">
        <v>510</v>
      </c>
      <c r="L48" s="107" t="s">
        <v>510</v>
      </c>
      <c r="M48" s="108" t="s">
        <v>510</v>
      </c>
    </row>
    <row r="49" spans="2:13" ht="27.75" customHeight="1">
      <c r="B49" s="1280"/>
      <c r="C49" s="1281"/>
      <c r="D49" s="105"/>
      <c r="E49" s="1284" t="s">
        <v>39</v>
      </c>
      <c r="F49" s="1284"/>
      <c r="G49" s="1284"/>
      <c r="H49" s="1285"/>
      <c r="I49" s="106" t="s">
        <v>510</v>
      </c>
      <c r="J49" s="107" t="s">
        <v>510</v>
      </c>
      <c r="K49" s="107" t="s">
        <v>510</v>
      </c>
      <c r="L49" s="107" t="s">
        <v>510</v>
      </c>
      <c r="M49" s="108" t="s">
        <v>510</v>
      </c>
    </row>
    <row r="50" spans="2:13" ht="27.75" customHeight="1">
      <c r="B50" s="1289" t="s">
        <v>40</v>
      </c>
      <c r="C50" s="1290"/>
      <c r="D50" s="111"/>
      <c r="E50" s="1284" t="s">
        <v>41</v>
      </c>
      <c r="F50" s="1284"/>
      <c r="G50" s="1284"/>
      <c r="H50" s="1285"/>
      <c r="I50" s="106">
        <v>4165</v>
      </c>
      <c r="J50" s="107">
        <v>4261</v>
      </c>
      <c r="K50" s="107">
        <v>4447</v>
      </c>
      <c r="L50" s="107">
        <v>4635</v>
      </c>
      <c r="M50" s="108">
        <v>4072</v>
      </c>
    </row>
    <row r="51" spans="2:13" ht="27.75" customHeight="1">
      <c r="B51" s="1278"/>
      <c r="C51" s="1279"/>
      <c r="D51" s="105"/>
      <c r="E51" s="1284" t="s">
        <v>42</v>
      </c>
      <c r="F51" s="1284"/>
      <c r="G51" s="1284"/>
      <c r="H51" s="1285"/>
      <c r="I51" s="106">
        <v>6477</v>
      </c>
      <c r="J51" s="107">
        <v>6674</v>
      </c>
      <c r="K51" s="107">
        <v>6735</v>
      </c>
      <c r="L51" s="107">
        <v>7050</v>
      </c>
      <c r="M51" s="108">
        <v>7409</v>
      </c>
    </row>
    <row r="52" spans="2:13" ht="27.75" customHeight="1">
      <c r="B52" s="1280"/>
      <c r="C52" s="1281"/>
      <c r="D52" s="105"/>
      <c r="E52" s="1284" t="s">
        <v>43</v>
      </c>
      <c r="F52" s="1284"/>
      <c r="G52" s="1284"/>
      <c r="H52" s="1285"/>
      <c r="I52" s="106">
        <v>26063</v>
      </c>
      <c r="J52" s="107">
        <v>26185</v>
      </c>
      <c r="K52" s="107">
        <v>26591</v>
      </c>
      <c r="L52" s="107">
        <v>26442</v>
      </c>
      <c r="M52" s="108">
        <v>26196</v>
      </c>
    </row>
    <row r="53" spans="2:13" ht="27.75" customHeight="1" thickBot="1">
      <c r="B53" s="1291" t="s">
        <v>44</v>
      </c>
      <c r="C53" s="1292"/>
      <c r="D53" s="112"/>
      <c r="E53" s="1293" t="s">
        <v>45</v>
      </c>
      <c r="F53" s="1293"/>
      <c r="G53" s="1293"/>
      <c r="H53" s="1294"/>
      <c r="I53" s="113">
        <v>13077</v>
      </c>
      <c r="J53" s="114">
        <v>14064</v>
      </c>
      <c r="K53" s="114">
        <v>13202</v>
      </c>
      <c r="L53" s="114">
        <v>13949</v>
      </c>
      <c r="M53" s="115">
        <v>13050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oxOE/+d8Iry7mqrTPUnKUh1mp4Q5iyWisgLmRYBAIMMz34ZEssTIBcioJspWHpSE2PjE9u+dyBC1/yZ6HJ2Aw==" saltValue="HGrHVhfE3C3lzpWHxKeL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60" zoomScaleNormal="6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553</v>
      </c>
      <c r="G54" s="124" t="s">
        <v>554</v>
      </c>
      <c r="H54" s="125" t="s">
        <v>555</v>
      </c>
    </row>
    <row r="55" spans="2:8" ht="52.5" customHeight="1">
      <c r="B55" s="126"/>
      <c r="C55" s="1303" t="s">
        <v>48</v>
      </c>
      <c r="D55" s="1303"/>
      <c r="E55" s="1304"/>
      <c r="F55" s="127">
        <v>2341</v>
      </c>
      <c r="G55" s="127">
        <v>2403</v>
      </c>
      <c r="H55" s="128">
        <v>1713</v>
      </c>
    </row>
    <row r="56" spans="2:8" ht="52.5" customHeight="1">
      <c r="B56" s="129"/>
      <c r="C56" s="1305" t="s">
        <v>49</v>
      </c>
      <c r="D56" s="1305"/>
      <c r="E56" s="1306"/>
      <c r="F56" s="130">
        <v>350</v>
      </c>
      <c r="G56" s="130">
        <v>350</v>
      </c>
      <c r="H56" s="131">
        <v>351</v>
      </c>
    </row>
    <row r="57" spans="2:8" ht="53.25" customHeight="1">
      <c r="B57" s="129"/>
      <c r="C57" s="1307" t="s">
        <v>50</v>
      </c>
      <c r="D57" s="1307"/>
      <c r="E57" s="1308"/>
      <c r="F57" s="132">
        <v>1684</v>
      </c>
      <c r="G57" s="132">
        <v>1668</v>
      </c>
      <c r="H57" s="133">
        <v>1633</v>
      </c>
    </row>
    <row r="58" spans="2:8" ht="45.75" customHeight="1">
      <c r="B58" s="134"/>
      <c r="C58" s="1295" t="s">
        <v>573</v>
      </c>
      <c r="D58" s="1296"/>
      <c r="E58" s="1297"/>
      <c r="F58" s="135">
        <v>518</v>
      </c>
      <c r="G58" s="135">
        <v>519</v>
      </c>
      <c r="H58" s="136">
        <v>520</v>
      </c>
    </row>
    <row r="59" spans="2:8" ht="45.75" customHeight="1">
      <c r="B59" s="134"/>
      <c r="C59" s="1295" t="s">
        <v>574</v>
      </c>
      <c r="D59" s="1296"/>
      <c r="E59" s="1297"/>
      <c r="F59" s="135">
        <v>337</v>
      </c>
      <c r="G59" s="135">
        <v>316</v>
      </c>
      <c r="H59" s="136">
        <v>295</v>
      </c>
    </row>
    <row r="60" spans="2:8" ht="45.75" customHeight="1">
      <c r="B60" s="134"/>
      <c r="C60" s="1295" t="s">
        <v>575</v>
      </c>
      <c r="D60" s="1296"/>
      <c r="E60" s="1297"/>
      <c r="F60" s="135">
        <v>238</v>
      </c>
      <c r="G60" s="135">
        <v>238</v>
      </c>
      <c r="H60" s="136">
        <v>238</v>
      </c>
    </row>
    <row r="61" spans="2:8" ht="45.75" customHeight="1">
      <c r="B61" s="134"/>
      <c r="C61" s="1295" t="s">
        <v>576</v>
      </c>
      <c r="D61" s="1296"/>
      <c r="E61" s="1297"/>
      <c r="F61" s="135">
        <v>136</v>
      </c>
      <c r="G61" s="135">
        <v>136</v>
      </c>
      <c r="H61" s="136">
        <v>135</v>
      </c>
    </row>
    <row r="62" spans="2:8" ht="45.75" customHeight="1" thickBot="1">
      <c r="B62" s="137"/>
      <c r="C62" s="1298" t="s">
        <v>577</v>
      </c>
      <c r="D62" s="1299"/>
      <c r="E62" s="1300"/>
      <c r="F62" s="138">
        <v>91</v>
      </c>
      <c r="G62" s="138">
        <v>91</v>
      </c>
      <c r="H62" s="139">
        <v>91</v>
      </c>
    </row>
    <row r="63" spans="2:8" ht="52.5" customHeight="1" thickBot="1">
      <c r="B63" s="140"/>
      <c r="C63" s="1301" t="s">
        <v>51</v>
      </c>
      <c r="D63" s="1301"/>
      <c r="E63" s="1302"/>
      <c r="F63" s="141">
        <v>4375</v>
      </c>
      <c r="G63" s="141">
        <v>4421</v>
      </c>
      <c r="H63" s="142">
        <v>3697</v>
      </c>
    </row>
    <row r="64" spans="2:8" ht="15" customHeight="1"/>
    <row r="65" ht="0" hidden="1" customHeight="1"/>
    <row r="66" ht="0" hidden="1" customHeight="1"/>
  </sheetData>
  <sheetProtection algorithmName="SHA-512" hashValue="Vpp+MCwjDFb5Na6aQkNBusoSVyhH+DKmP8+ZV2LSeByces31OjaVl/cy9bNa0rcIYojFXp4SOWw93x5ONzfelg==" saltValue="pQTPXz+hm4yklT+PvMxG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E54" zoomScale="80" zoomScaleNormal="8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1" t="s">
        <v>599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592</v>
      </c>
    </row>
    <row r="50" spans="1:109">
      <c r="B50" s="394"/>
      <c r="G50" s="1320"/>
      <c r="H50" s="1320"/>
      <c r="I50" s="1320"/>
      <c r="J50" s="1320"/>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c r="B51" s="394"/>
      <c r="G51" s="1325"/>
      <c r="H51" s="1325"/>
      <c r="I51" s="1328"/>
      <c r="J51" s="1328"/>
      <c r="K51" s="1326"/>
      <c r="L51" s="1326"/>
      <c r="M51" s="1326"/>
      <c r="N51" s="1326"/>
      <c r="AM51" s="403"/>
      <c r="AN51" s="1327" t="s">
        <v>593</v>
      </c>
      <c r="AO51" s="1327"/>
      <c r="AP51" s="1327"/>
      <c r="AQ51" s="1327"/>
      <c r="AR51" s="1327"/>
      <c r="AS51" s="1327"/>
      <c r="AT51" s="1327"/>
      <c r="AU51" s="1327"/>
      <c r="AV51" s="1327"/>
      <c r="AW51" s="1327"/>
      <c r="AX51" s="1327"/>
      <c r="AY51" s="1327"/>
      <c r="AZ51" s="1327"/>
      <c r="BA51" s="1327"/>
      <c r="BB51" s="1327" t="s">
        <v>594</v>
      </c>
      <c r="BC51" s="1327"/>
      <c r="BD51" s="1327"/>
      <c r="BE51" s="1327"/>
      <c r="BF51" s="1327"/>
      <c r="BG51" s="1327"/>
      <c r="BH51" s="1327"/>
      <c r="BI51" s="1327"/>
      <c r="BJ51" s="1327"/>
      <c r="BK51" s="1327"/>
      <c r="BL51" s="1327"/>
      <c r="BM51" s="1327"/>
      <c r="BN51" s="1327"/>
      <c r="BO51" s="1327"/>
      <c r="BP51" s="1309"/>
      <c r="BQ51" s="1310"/>
      <c r="BR51" s="1310"/>
      <c r="BS51" s="1310"/>
      <c r="BT51" s="1310"/>
      <c r="BU51" s="1310"/>
      <c r="BV51" s="1310"/>
      <c r="BW51" s="1310"/>
      <c r="BX51" s="1309"/>
      <c r="BY51" s="1310"/>
      <c r="BZ51" s="1310"/>
      <c r="CA51" s="1310"/>
      <c r="CB51" s="1310"/>
      <c r="CC51" s="1310"/>
      <c r="CD51" s="1310"/>
      <c r="CE51" s="1310"/>
      <c r="CF51" s="1310">
        <v>129.9</v>
      </c>
      <c r="CG51" s="1310"/>
      <c r="CH51" s="1310"/>
      <c r="CI51" s="1310"/>
      <c r="CJ51" s="1310"/>
      <c r="CK51" s="1310"/>
      <c r="CL51" s="1310"/>
      <c r="CM51" s="1310"/>
      <c r="CN51" s="1310">
        <v>136.4</v>
      </c>
      <c r="CO51" s="1310"/>
      <c r="CP51" s="1310"/>
      <c r="CQ51" s="1310"/>
      <c r="CR51" s="1310"/>
      <c r="CS51" s="1310"/>
      <c r="CT51" s="1310"/>
      <c r="CU51" s="1310"/>
      <c r="CV51" s="1310">
        <v>128.30000000000001</v>
      </c>
      <c r="CW51" s="1310"/>
      <c r="CX51" s="1310"/>
      <c r="CY51" s="1310"/>
      <c r="CZ51" s="1310"/>
      <c r="DA51" s="1310"/>
      <c r="DB51" s="1310"/>
      <c r="DC51" s="1310"/>
    </row>
    <row r="52" spans="1:109">
      <c r="B52" s="394"/>
      <c r="G52" s="1325"/>
      <c r="H52" s="1325"/>
      <c r="I52" s="1328"/>
      <c r="J52" s="1328"/>
      <c r="K52" s="1326"/>
      <c r="L52" s="1326"/>
      <c r="M52" s="1326"/>
      <c r="N52" s="1326"/>
      <c r="AM52" s="40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5"/>
      <c r="H53" s="1325"/>
      <c r="I53" s="1320"/>
      <c r="J53" s="1320"/>
      <c r="K53" s="1326"/>
      <c r="L53" s="1326"/>
      <c r="M53" s="1326"/>
      <c r="N53" s="1326"/>
      <c r="AM53" s="403"/>
      <c r="AN53" s="1327"/>
      <c r="AO53" s="1327"/>
      <c r="AP53" s="1327"/>
      <c r="AQ53" s="1327"/>
      <c r="AR53" s="1327"/>
      <c r="AS53" s="1327"/>
      <c r="AT53" s="1327"/>
      <c r="AU53" s="1327"/>
      <c r="AV53" s="1327"/>
      <c r="AW53" s="1327"/>
      <c r="AX53" s="1327"/>
      <c r="AY53" s="1327"/>
      <c r="AZ53" s="1327"/>
      <c r="BA53" s="1327"/>
      <c r="BB53" s="1327" t="s">
        <v>595</v>
      </c>
      <c r="BC53" s="1327"/>
      <c r="BD53" s="1327"/>
      <c r="BE53" s="1327"/>
      <c r="BF53" s="1327"/>
      <c r="BG53" s="1327"/>
      <c r="BH53" s="1327"/>
      <c r="BI53" s="1327"/>
      <c r="BJ53" s="1327"/>
      <c r="BK53" s="1327"/>
      <c r="BL53" s="1327"/>
      <c r="BM53" s="1327"/>
      <c r="BN53" s="1327"/>
      <c r="BO53" s="1327"/>
      <c r="BP53" s="1309"/>
      <c r="BQ53" s="1310"/>
      <c r="BR53" s="1310"/>
      <c r="BS53" s="1310"/>
      <c r="BT53" s="1310"/>
      <c r="BU53" s="1310"/>
      <c r="BV53" s="1310"/>
      <c r="BW53" s="1310"/>
      <c r="BX53" s="1309"/>
      <c r="BY53" s="1310"/>
      <c r="BZ53" s="1310"/>
      <c r="CA53" s="1310"/>
      <c r="CB53" s="1310"/>
      <c r="CC53" s="1310"/>
      <c r="CD53" s="1310"/>
      <c r="CE53" s="1310"/>
      <c r="CF53" s="1310">
        <v>79.099999999999994</v>
      </c>
      <c r="CG53" s="1310"/>
      <c r="CH53" s="1310"/>
      <c r="CI53" s="1310"/>
      <c r="CJ53" s="1310"/>
      <c r="CK53" s="1310"/>
      <c r="CL53" s="1310"/>
      <c r="CM53" s="1310"/>
      <c r="CN53" s="1310">
        <v>77.3</v>
      </c>
      <c r="CO53" s="1310"/>
      <c r="CP53" s="1310"/>
      <c r="CQ53" s="1310"/>
      <c r="CR53" s="1310"/>
      <c r="CS53" s="1310"/>
      <c r="CT53" s="1310"/>
      <c r="CU53" s="1310"/>
      <c r="CV53" s="1310">
        <v>79.599999999999994</v>
      </c>
      <c r="CW53" s="1310"/>
      <c r="CX53" s="1310"/>
      <c r="CY53" s="1310"/>
      <c r="CZ53" s="1310"/>
      <c r="DA53" s="1310"/>
      <c r="DB53" s="1310"/>
      <c r="DC53" s="1310"/>
    </row>
    <row r="54" spans="1:109">
      <c r="A54" s="402"/>
      <c r="B54" s="394"/>
      <c r="G54" s="1325"/>
      <c r="H54" s="1325"/>
      <c r="I54" s="1320"/>
      <c r="J54" s="1320"/>
      <c r="K54" s="1326"/>
      <c r="L54" s="1326"/>
      <c r="M54" s="1326"/>
      <c r="N54" s="1326"/>
      <c r="AM54" s="40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20"/>
      <c r="H55" s="1320"/>
      <c r="I55" s="1320"/>
      <c r="J55" s="1320"/>
      <c r="K55" s="1326"/>
      <c r="L55" s="1326"/>
      <c r="M55" s="1326"/>
      <c r="N55" s="1326"/>
      <c r="AN55" s="1324" t="s">
        <v>596</v>
      </c>
      <c r="AO55" s="1324"/>
      <c r="AP55" s="1324"/>
      <c r="AQ55" s="1324"/>
      <c r="AR55" s="1324"/>
      <c r="AS55" s="1324"/>
      <c r="AT55" s="1324"/>
      <c r="AU55" s="1324"/>
      <c r="AV55" s="1324"/>
      <c r="AW55" s="1324"/>
      <c r="AX55" s="1324"/>
      <c r="AY55" s="1324"/>
      <c r="AZ55" s="1324"/>
      <c r="BA55" s="1324"/>
      <c r="BB55" s="1327" t="s">
        <v>594</v>
      </c>
      <c r="BC55" s="1327"/>
      <c r="BD55" s="1327"/>
      <c r="BE55" s="1327"/>
      <c r="BF55" s="1327"/>
      <c r="BG55" s="1327"/>
      <c r="BH55" s="1327"/>
      <c r="BI55" s="1327"/>
      <c r="BJ55" s="1327"/>
      <c r="BK55" s="1327"/>
      <c r="BL55" s="1327"/>
      <c r="BM55" s="1327"/>
      <c r="BN55" s="1327"/>
      <c r="BO55" s="1327"/>
      <c r="BP55" s="1309"/>
      <c r="BQ55" s="1310"/>
      <c r="BR55" s="1310"/>
      <c r="BS55" s="1310"/>
      <c r="BT55" s="1310"/>
      <c r="BU55" s="1310"/>
      <c r="BV55" s="1310"/>
      <c r="BW55" s="1310"/>
      <c r="BX55" s="1309"/>
      <c r="BY55" s="1310"/>
      <c r="BZ55" s="1310"/>
      <c r="CA55" s="1310"/>
      <c r="CB55" s="1310"/>
      <c r="CC55" s="1310"/>
      <c r="CD55" s="1310"/>
      <c r="CE55" s="1310"/>
      <c r="CF55" s="1310">
        <v>52.3</v>
      </c>
      <c r="CG55" s="1310"/>
      <c r="CH55" s="1310"/>
      <c r="CI55" s="1310"/>
      <c r="CJ55" s="1310"/>
      <c r="CK55" s="1310"/>
      <c r="CL55" s="1310"/>
      <c r="CM55" s="1310"/>
      <c r="CN55" s="1310">
        <v>55.4</v>
      </c>
      <c r="CO55" s="1310"/>
      <c r="CP55" s="1310"/>
      <c r="CQ55" s="1310"/>
      <c r="CR55" s="1310"/>
      <c r="CS55" s="1310"/>
      <c r="CT55" s="1310"/>
      <c r="CU55" s="1310"/>
      <c r="CV55" s="1310">
        <v>52.7</v>
      </c>
      <c r="CW55" s="1310"/>
      <c r="CX55" s="1310"/>
      <c r="CY55" s="1310"/>
      <c r="CZ55" s="1310"/>
      <c r="DA55" s="1310"/>
      <c r="DB55" s="1310"/>
      <c r="DC55" s="1310"/>
    </row>
    <row r="56" spans="1:109">
      <c r="A56" s="402"/>
      <c r="B56" s="394"/>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20"/>
      <c r="H57" s="1320"/>
      <c r="I57" s="1329"/>
      <c r="J57" s="1329"/>
      <c r="K57" s="1326"/>
      <c r="L57" s="1326"/>
      <c r="M57" s="1326"/>
      <c r="N57" s="1326"/>
      <c r="AM57" s="387"/>
      <c r="AN57" s="1324"/>
      <c r="AO57" s="1324"/>
      <c r="AP57" s="1324"/>
      <c r="AQ57" s="1324"/>
      <c r="AR57" s="1324"/>
      <c r="AS57" s="1324"/>
      <c r="AT57" s="1324"/>
      <c r="AU57" s="1324"/>
      <c r="AV57" s="1324"/>
      <c r="AW57" s="1324"/>
      <c r="AX57" s="1324"/>
      <c r="AY57" s="1324"/>
      <c r="AZ57" s="1324"/>
      <c r="BA57" s="1324"/>
      <c r="BB57" s="1327" t="s">
        <v>595</v>
      </c>
      <c r="BC57" s="1327"/>
      <c r="BD57" s="1327"/>
      <c r="BE57" s="1327"/>
      <c r="BF57" s="1327"/>
      <c r="BG57" s="1327"/>
      <c r="BH57" s="1327"/>
      <c r="BI57" s="1327"/>
      <c r="BJ57" s="1327"/>
      <c r="BK57" s="1327"/>
      <c r="BL57" s="1327"/>
      <c r="BM57" s="1327"/>
      <c r="BN57" s="1327"/>
      <c r="BO57" s="1327"/>
      <c r="BP57" s="1309"/>
      <c r="BQ57" s="1310"/>
      <c r="BR57" s="1310"/>
      <c r="BS57" s="1310"/>
      <c r="BT57" s="1310"/>
      <c r="BU57" s="1310"/>
      <c r="BV57" s="1310"/>
      <c r="BW57" s="1310"/>
      <c r="BX57" s="1309"/>
      <c r="BY57" s="1310"/>
      <c r="BZ57" s="1310"/>
      <c r="CA57" s="1310"/>
      <c r="CB57" s="1310"/>
      <c r="CC57" s="1310"/>
      <c r="CD57" s="1310"/>
      <c r="CE57" s="1310"/>
      <c r="CF57" s="1310">
        <v>57.1</v>
      </c>
      <c r="CG57" s="1310"/>
      <c r="CH57" s="1310"/>
      <c r="CI57" s="1310"/>
      <c r="CJ57" s="1310"/>
      <c r="CK57" s="1310"/>
      <c r="CL57" s="1310"/>
      <c r="CM57" s="1310"/>
      <c r="CN57" s="1310">
        <v>58.7</v>
      </c>
      <c r="CO57" s="1310"/>
      <c r="CP57" s="1310"/>
      <c r="CQ57" s="1310"/>
      <c r="CR57" s="1310"/>
      <c r="CS57" s="1310"/>
      <c r="CT57" s="1310"/>
      <c r="CU57" s="1310"/>
      <c r="CV57" s="1310">
        <v>59.5</v>
      </c>
      <c r="CW57" s="1310"/>
      <c r="CX57" s="1310"/>
      <c r="CY57" s="1310"/>
      <c r="CZ57" s="1310"/>
      <c r="DA57" s="1310"/>
      <c r="DB57" s="1310"/>
      <c r="DC57" s="1310"/>
      <c r="DD57" s="407"/>
      <c r="DE57" s="406"/>
    </row>
    <row r="58" spans="1:109" s="402" customFormat="1">
      <c r="A58" s="387"/>
      <c r="B58" s="406"/>
      <c r="G58" s="1320"/>
      <c r="H58" s="1320"/>
      <c r="I58" s="1329"/>
      <c r="J58" s="1329"/>
      <c r="K58" s="1326"/>
      <c r="L58" s="1326"/>
      <c r="M58" s="1326"/>
      <c r="N58" s="1326"/>
      <c r="AM58" s="387"/>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597</v>
      </c>
    </row>
    <row r="64" spans="1:109">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4"/>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4"/>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4"/>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4"/>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592</v>
      </c>
    </row>
    <row r="72" spans="2:107">
      <c r="B72" s="394"/>
      <c r="G72" s="1320"/>
      <c r="H72" s="1320"/>
      <c r="I72" s="1320"/>
      <c r="J72" s="1320"/>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c r="B73" s="394"/>
      <c r="G73" s="1325"/>
      <c r="H73" s="1325"/>
      <c r="I73" s="1325"/>
      <c r="J73" s="1325"/>
      <c r="K73" s="1330"/>
      <c r="L73" s="1330"/>
      <c r="M73" s="1330"/>
      <c r="N73" s="1330"/>
      <c r="AM73" s="403"/>
      <c r="AN73" s="1327" t="s">
        <v>593</v>
      </c>
      <c r="AO73" s="1327"/>
      <c r="AP73" s="1327"/>
      <c r="AQ73" s="1327"/>
      <c r="AR73" s="1327"/>
      <c r="AS73" s="1327"/>
      <c r="AT73" s="1327"/>
      <c r="AU73" s="1327"/>
      <c r="AV73" s="1327"/>
      <c r="AW73" s="1327"/>
      <c r="AX73" s="1327"/>
      <c r="AY73" s="1327"/>
      <c r="AZ73" s="1327"/>
      <c r="BA73" s="1327"/>
      <c r="BB73" s="1327" t="s">
        <v>594</v>
      </c>
      <c r="BC73" s="1327"/>
      <c r="BD73" s="1327"/>
      <c r="BE73" s="1327"/>
      <c r="BF73" s="1327"/>
      <c r="BG73" s="1327"/>
      <c r="BH73" s="1327"/>
      <c r="BI73" s="1327"/>
      <c r="BJ73" s="1327"/>
      <c r="BK73" s="1327"/>
      <c r="BL73" s="1327"/>
      <c r="BM73" s="1327"/>
      <c r="BN73" s="1327"/>
      <c r="BO73" s="1327"/>
      <c r="BP73" s="1310">
        <v>131.80000000000001</v>
      </c>
      <c r="BQ73" s="1310"/>
      <c r="BR73" s="1310"/>
      <c r="BS73" s="1310"/>
      <c r="BT73" s="1310"/>
      <c r="BU73" s="1310"/>
      <c r="BV73" s="1310"/>
      <c r="BW73" s="1310"/>
      <c r="BX73" s="1310">
        <v>138.4</v>
      </c>
      <c r="BY73" s="1310"/>
      <c r="BZ73" s="1310"/>
      <c r="CA73" s="1310"/>
      <c r="CB73" s="1310"/>
      <c r="CC73" s="1310"/>
      <c r="CD73" s="1310"/>
      <c r="CE73" s="1310"/>
      <c r="CF73" s="1310">
        <v>129.9</v>
      </c>
      <c r="CG73" s="1310"/>
      <c r="CH73" s="1310"/>
      <c r="CI73" s="1310"/>
      <c r="CJ73" s="1310"/>
      <c r="CK73" s="1310"/>
      <c r="CL73" s="1310"/>
      <c r="CM73" s="1310"/>
      <c r="CN73" s="1310">
        <v>136.4</v>
      </c>
      <c r="CO73" s="1310"/>
      <c r="CP73" s="1310"/>
      <c r="CQ73" s="1310"/>
      <c r="CR73" s="1310"/>
      <c r="CS73" s="1310"/>
      <c r="CT73" s="1310"/>
      <c r="CU73" s="1310"/>
      <c r="CV73" s="1310">
        <v>128.30000000000001</v>
      </c>
      <c r="CW73" s="1310"/>
      <c r="CX73" s="1310"/>
      <c r="CY73" s="1310"/>
      <c r="CZ73" s="1310"/>
      <c r="DA73" s="1310"/>
      <c r="DB73" s="1310"/>
      <c r="DC73" s="1310"/>
    </row>
    <row r="74" spans="2:107">
      <c r="B74" s="394"/>
      <c r="G74" s="1325"/>
      <c r="H74" s="1325"/>
      <c r="I74" s="1325"/>
      <c r="J74" s="1325"/>
      <c r="K74" s="1330"/>
      <c r="L74" s="1330"/>
      <c r="M74" s="1330"/>
      <c r="N74" s="1330"/>
      <c r="AM74" s="40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5"/>
      <c r="H75" s="1325"/>
      <c r="I75" s="1320"/>
      <c r="J75" s="1320"/>
      <c r="K75" s="1326"/>
      <c r="L75" s="1326"/>
      <c r="M75" s="1326"/>
      <c r="N75" s="1326"/>
      <c r="AM75" s="403"/>
      <c r="AN75" s="1327"/>
      <c r="AO75" s="1327"/>
      <c r="AP75" s="1327"/>
      <c r="AQ75" s="1327"/>
      <c r="AR75" s="1327"/>
      <c r="AS75" s="1327"/>
      <c r="AT75" s="1327"/>
      <c r="AU75" s="1327"/>
      <c r="AV75" s="1327"/>
      <c r="AW75" s="1327"/>
      <c r="AX75" s="1327"/>
      <c r="AY75" s="1327"/>
      <c r="AZ75" s="1327"/>
      <c r="BA75" s="1327"/>
      <c r="BB75" s="1327" t="s">
        <v>598</v>
      </c>
      <c r="BC75" s="1327"/>
      <c r="BD75" s="1327"/>
      <c r="BE75" s="1327"/>
      <c r="BF75" s="1327"/>
      <c r="BG75" s="1327"/>
      <c r="BH75" s="1327"/>
      <c r="BI75" s="1327"/>
      <c r="BJ75" s="1327"/>
      <c r="BK75" s="1327"/>
      <c r="BL75" s="1327"/>
      <c r="BM75" s="1327"/>
      <c r="BN75" s="1327"/>
      <c r="BO75" s="1327"/>
      <c r="BP75" s="1310">
        <v>9.8000000000000007</v>
      </c>
      <c r="BQ75" s="1310"/>
      <c r="BR75" s="1310"/>
      <c r="BS75" s="1310"/>
      <c r="BT75" s="1310"/>
      <c r="BU75" s="1310"/>
      <c r="BV75" s="1310"/>
      <c r="BW75" s="1310"/>
      <c r="BX75" s="1310">
        <v>9.6999999999999993</v>
      </c>
      <c r="BY75" s="1310"/>
      <c r="BZ75" s="1310"/>
      <c r="CA75" s="1310"/>
      <c r="CB75" s="1310"/>
      <c r="CC75" s="1310"/>
      <c r="CD75" s="1310"/>
      <c r="CE75" s="1310"/>
      <c r="CF75" s="1310">
        <v>9.4</v>
      </c>
      <c r="CG75" s="1310"/>
      <c r="CH75" s="1310"/>
      <c r="CI75" s="1310"/>
      <c r="CJ75" s="1310"/>
      <c r="CK75" s="1310"/>
      <c r="CL75" s="1310"/>
      <c r="CM75" s="1310"/>
      <c r="CN75" s="1310">
        <v>9.4</v>
      </c>
      <c r="CO75" s="1310"/>
      <c r="CP75" s="1310"/>
      <c r="CQ75" s="1310"/>
      <c r="CR75" s="1310"/>
      <c r="CS75" s="1310"/>
      <c r="CT75" s="1310"/>
      <c r="CU75" s="1310"/>
      <c r="CV75" s="1310">
        <v>10.1</v>
      </c>
      <c r="CW75" s="1310"/>
      <c r="CX75" s="1310"/>
      <c r="CY75" s="1310"/>
      <c r="CZ75" s="1310"/>
      <c r="DA75" s="1310"/>
      <c r="DB75" s="1310"/>
      <c r="DC75" s="1310"/>
    </row>
    <row r="76" spans="2:107">
      <c r="B76" s="394"/>
      <c r="G76" s="1325"/>
      <c r="H76" s="1325"/>
      <c r="I76" s="1320"/>
      <c r="J76" s="1320"/>
      <c r="K76" s="1326"/>
      <c r="L76" s="1326"/>
      <c r="M76" s="1326"/>
      <c r="N76" s="1326"/>
      <c r="AM76" s="40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20"/>
      <c r="H77" s="1320"/>
      <c r="I77" s="1320"/>
      <c r="J77" s="1320"/>
      <c r="K77" s="1330"/>
      <c r="L77" s="1330"/>
      <c r="M77" s="1330"/>
      <c r="N77" s="1330"/>
      <c r="AN77" s="1324" t="s">
        <v>596</v>
      </c>
      <c r="AO77" s="1324"/>
      <c r="AP77" s="1324"/>
      <c r="AQ77" s="1324"/>
      <c r="AR77" s="1324"/>
      <c r="AS77" s="1324"/>
      <c r="AT77" s="1324"/>
      <c r="AU77" s="1324"/>
      <c r="AV77" s="1324"/>
      <c r="AW77" s="1324"/>
      <c r="AX77" s="1324"/>
      <c r="AY77" s="1324"/>
      <c r="AZ77" s="1324"/>
      <c r="BA77" s="1324"/>
      <c r="BB77" s="1327" t="s">
        <v>594</v>
      </c>
      <c r="BC77" s="1327"/>
      <c r="BD77" s="1327"/>
      <c r="BE77" s="1327"/>
      <c r="BF77" s="1327"/>
      <c r="BG77" s="1327"/>
      <c r="BH77" s="1327"/>
      <c r="BI77" s="1327"/>
      <c r="BJ77" s="1327"/>
      <c r="BK77" s="1327"/>
      <c r="BL77" s="1327"/>
      <c r="BM77" s="1327"/>
      <c r="BN77" s="1327"/>
      <c r="BO77" s="1327"/>
      <c r="BP77" s="1310">
        <v>44.4</v>
      </c>
      <c r="BQ77" s="1310"/>
      <c r="BR77" s="1310"/>
      <c r="BS77" s="1310"/>
      <c r="BT77" s="1310"/>
      <c r="BU77" s="1310"/>
      <c r="BV77" s="1310"/>
      <c r="BW77" s="1310"/>
      <c r="BX77" s="1310">
        <v>56.8</v>
      </c>
      <c r="BY77" s="1310"/>
      <c r="BZ77" s="1310"/>
      <c r="CA77" s="1310"/>
      <c r="CB77" s="1310"/>
      <c r="CC77" s="1310"/>
      <c r="CD77" s="1310"/>
      <c r="CE77" s="1310"/>
      <c r="CF77" s="1310">
        <v>52.3</v>
      </c>
      <c r="CG77" s="1310"/>
      <c r="CH77" s="1310"/>
      <c r="CI77" s="1310"/>
      <c r="CJ77" s="1310"/>
      <c r="CK77" s="1310"/>
      <c r="CL77" s="1310"/>
      <c r="CM77" s="1310"/>
      <c r="CN77" s="1310">
        <v>55.4</v>
      </c>
      <c r="CO77" s="1310"/>
      <c r="CP77" s="1310"/>
      <c r="CQ77" s="1310"/>
      <c r="CR77" s="1310"/>
      <c r="CS77" s="1310"/>
      <c r="CT77" s="1310"/>
      <c r="CU77" s="1310"/>
      <c r="CV77" s="1310">
        <v>52.7</v>
      </c>
      <c r="CW77" s="1310"/>
      <c r="CX77" s="1310"/>
      <c r="CY77" s="1310"/>
      <c r="CZ77" s="1310"/>
      <c r="DA77" s="1310"/>
      <c r="DB77" s="1310"/>
      <c r="DC77" s="1310"/>
    </row>
    <row r="78" spans="2:107">
      <c r="B78" s="394"/>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598</v>
      </c>
      <c r="BC79" s="1327"/>
      <c r="BD79" s="1327"/>
      <c r="BE79" s="1327"/>
      <c r="BF79" s="1327"/>
      <c r="BG79" s="1327"/>
      <c r="BH79" s="1327"/>
      <c r="BI79" s="1327"/>
      <c r="BJ79" s="1327"/>
      <c r="BK79" s="1327"/>
      <c r="BL79" s="1327"/>
      <c r="BM79" s="1327"/>
      <c r="BN79" s="1327"/>
      <c r="BO79" s="1327"/>
      <c r="BP79" s="1310">
        <v>9.4</v>
      </c>
      <c r="BQ79" s="1310"/>
      <c r="BR79" s="1310"/>
      <c r="BS79" s="1310"/>
      <c r="BT79" s="1310"/>
      <c r="BU79" s="1310"/>
      <c r="BV79" s="1310"/>
      <c r="BW79" s="1310"/>
      <c r="BX79" s="1310">
        <v>10.199999999999999</v>
      </c>
      <c r="BY79" s="1310"/>
      <c r="BZ79" s="1310"/>
      <c r="CA79" s="1310"/>
      <c r="CB79" s="1310"/>
      <c r="CC79" s="1310"/>
      <c r="CD79" s="1310"/>
      <c r="CE79" s="1310"/>
      <c r="CF79" s="1310">
        <v>10</v>
      </c>
      <c r="CG79" s="1310"/>
      <c r="CH79" s="1310"/>
      <c r="CI79" s="1310"/>
      <c r="CJ79" s="1310"/>
      <c r="CK79" s="1310"/>
      <c r="CL79" s="1310"/>
      <c r="CM79" s="1310"/>
      <c r="CN79" s="1310">
        <v>9.6999999999999993</v>
      </c>
      <c r="CO79" s="1310"/>
      <c r="CP79" s="1310"/>
      <c r="CQ79" s="1310"/>
      <c r="CR79" s="1310"/>
      <c r="CS79" s="1310"/>
      <c r="CT79" s="1310"/>
      <c r="CU79" s="1310"/>
      <c r="CV79" s="1310">
        <v>9.5</v>
      </c>
      <c r="CW79" s="1310"/>
      <c r="CX79" s="1310"/>
      <c r="CY79" s="1310"/>
      <c r="CZ79" s="1310"/>
      <c r="DA79" s="1310"/>
      <c r="DB79" s="1310"/>
      <c r="DC79" s="1310"/>
    </row>
    <row r="80" spans="2:107">
      <c r="B80" s="394"/>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6hpv+OU3OTDVdzUpaOHrexyPXWEFhmB1lRjgmNVYOJet8J+K3FRQmdItt7rpsbfEWVruYKwtd26Va95Nutupg==" saltValue="54e2upIaLtggqN9ap0xM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70" zoomScaleNormal="7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CmWbwIxOgj7IqxF2w9evn2LUbtUzujXNU73lzcbN5lEgMtMZslktRsfzOFMHN6Emkb0cJoSVwtsb8DkH6or/A==" saltValue="CAvrbWOUUi0VQrpw9wYt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0" zoomScaleNormal="7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Y9s86LToCAmK9y6DKvCtGpHrVX9iIgpAzpxL0tyI0rqZJ4xSAfZAs7/y/wzmwZxsxCe4l0iMX/SrBtJXgDy0Q==" saltValue="5iZr2HpE9PLSkI0CtmTM4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548</v>
      </c>
      <c r="G2" s="156"/>
      <c r="H2" s="157"/>
    </row>
    <row r="3" spans="1:8">
      <c r="A3" s="153" t="s">
        <v>541</v>
      </c>
      <c r="B3" s="158"/>
      <c r="C3" s="159"/>
      <c r="D3" s="160">
        <v>87674</v>
      </c>
      <c r="E3" s="161"/>
      <c r="F3" s="162">
        <v>57944</v>
      </c>
      <c r="G3" s="163"/>
      <c r="H3" s="164"/>
    </row>
    <row r="4" spans="1:8">
      <c r="A4" s="165"/>
      <c r="B4" s="166"/>
      <c r="C4" s="167"/>
      <c r="D4" s="168">
        <v>30807</v>
      </c>
      <c r="E4" s="169"/>
      <c r="F4" s="170">
        <v>29326</v>
      </c>
      <c r="G4" s="171"/>
      <c r="H4" s="172"/>
    </row>
    <row r="5" spans="1:8">
      <c r="A5" s="153" t="s">
        <v>543</v>
      </c>
      <c r="B5" s="158"/>
      <c r="C5" s="159"/>
      <c r="D5" s="160">
        <v>114882</v>
      </c>
      <c r="E5" s="161"/>
      <c r="F5" s="162">
        <v>81768</v>
      </c>
      <c r="G5" s="163"/>
      <c r="H5" s="164"/>
    </row>
    <row r="6" spans="1:8">
      <c r="A6" s="165"/>
      <c r="B6" s="166"/>
      <c r="C6" s="167"/>
      <c r="D6" s="168">
        <v>33980</v>
      </c>
      <c r="E6" s="169"/>
      <c r="F6" s="170">
        <v>37917</v>
      </c>
      <c r="G6" s="171"/>
      <c r="H6" s="172"/>
    </row>
    <row r="7" spans="1:8">
      <c r="A7" s="153" t="s">
        <v>544</v>
      </c>
      <c r="B7" s="158"/>
      <c r="C7" s="159"/>
      <c r="D7" s="160">
        <v>69694</v>
      </c>
      <c r="E7" s="161"/>
      <c r="F7" s="162">
        <v>65876</v>
      </c>
      <c r="G7" s="163"/>
      <c r="H7" s="164"/>
    </row>
    <row r="8" spans="1:8">
      <c r="A8" s="165"/>
      <c r="B8" s="166"/>
      <c r="C8" s="167"/>
      <c r="D8" s="168">
        <v>34146</v>
      </c>
      <c r="E8" s="169"/>
      <c r="F8" s="170">
        <v>36484</v>
      </c>
      <c r="G8" s="171"/>
      <c r="H8" s="172"/>
    </row>
    <row r="9" spans="1:8">
      <c r="A9" s="153" t="s">
        <v>545</v>
      </c>
      <c r="B9" s="158"/>
      <c r="C9" s="159"/>
      <c r="D9" s="160">
        <v>63767</v>
      </c>
      <c r="E9" s="161"/>
      <c r="F9" s="162">
        <v>68468</v>
      </c>
      <c r="G9" s="163"/>
      <c r="H9" s="164"/>
    </row>
    <row r="10" spans="1:8">
      <c r="A10" s="165"/>
      <c r="B10" s="166"/>
      <c r="C10" s="167"/>
      <c r="D10" s="168">
        <v>26054</v>
      </c>
      <c r="E10" s="169"/>
      <c r="F10" s="170">
        <v>34140</v>
      </c>
      <c r="G10" s="171"/>
      <c r="H10" s="172"/>
    </row>
    <row r="11" spans="1:8">
      <c r="A11" s="153" t="s">
        <v>546</v>
      </c>
      <c r="B11" s="158"/>
      <c r="C11" s="159"/>
      <c r="D11" s="160">
        <v>60577</v>
      </c>
      <c r="E11" s="161"/>
      <c r="F11" s="162">
        <v>69729</v>
      </c>
      <c r="G11" s="163"/>
      <c r="H11" s="164"/>
    </row>
    <row r="12" spans="1:8">
      <c r="A12" s="165"/>
      <c r="B12" s="166"/>
      <c r="C12" s="173"/>
      <c r="D12" s="168">
        <v>33331</v>
      </c>
      <c r="E12" s="169"/>
      <c r="F12" s="170">
        <v>38908</v>
      </c>
      <c r="G12" s="171"/>
      <c r="H12" s="172"/>
    </row>
    <row r="13" spans="1:8">
      <c r="A13" s="153"/>
      <c r="B13" s="158"/>
      <c r="C13" s="174"/>
      <c r="D13" s="175">
        <v>79319</v>
      </c>
      <c r="E13" s="176"/>
      <c r="F13" s="177">
        <v>68757</v>
      </c>
      <c r="G13" s="178"/>
      <c r="H13" s="164"/>
    </row>
    <row r="14" spans="1:8">
      <c r="A14" s="165"/>
      <c r="B14" s="166"/>
      <c r="C14" s="167"/>
      <c r="D14" s="168">
        <v>31664</v>
      </c>
      <c r="E14" s="169"/>
      <c r="F14" s="170">
        <v>35355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2.3199999999999998</v>
      </c>
      <c r="C19" s="179">
        <f>ROUND(VALUE(SUBSTITUTE(実質収支比率等に係る経年分析!G$48,"▲","-")),2)</f>
        <v>3.21</v>
      </c>
      <c r="D19" s="179">
        <f>ROUND(VALUE(SUBSTITUTE(実質収支比率等に係る経年分析!H$48,"▲","-")),2)</f>
        <v>0.94</v>
      </c>
      <c r="E19" s="179">
        <f>ROUND(VALUE(SUBSTITUTE(実質収支比率等に係る経年分析!I$48,"▲","-")),2)</f>
        <v>1.1599999999999999</v>
      </c>
      <c r="F19" s="179">
        <f>ROUND(VALUE(SUBSTITUTE(実質収支比率等に係る経年分析!J$48,"▲","-")),2)</f>
        <v>0.45</v>
      </c>
    </row>
    <row r="20" spans="1:11">
      <c r="A20" s="179" t="s">
        <v>55</v>
      </c>
      <c r="B20" s="179">
        <f>ROUND(VALUE(SUBSTITUTE(実質収支比率等に係る経年分析!F$47,"▲","-")),2)</f>
        <v>16.12</v>
      </c>
      <c r="C20" s="179">
        <f>ROUND(VALUE(SUBSTITUTE(実質収支比率等に係る経年分析!G$47,"▲","-")),2)</f>
        <v>17.88</v>
      </c>
      <c r="D20" s="179">
        <f>ROUND(VALUE(SUBSTITUTE(実質収支比率等に係る経年分析!H$47,"▲","-")),2)</f>
        <v>18.940000000000001</v>
      </c>
      <c r="E20" s="179">
        <f>ROUND(VALUE(SUBSTITUTE(実質収支比率等に係る経年分析!I$47,"▲","-")),2)</f>
        <v>19.46</v>
      </c>
      <c r="F20" s="179">
        <f>ROUND(VALUE(SUBSTITUTE(実質収支比率等に係る経年分析!J$47,"▲","-")),2)</f>
        <v>13.91</v>
      </c>
    </row>
    <row r="21" spans="1:11">
      <c r="A21" s="179" t="s">
        <v>56</v>
      </c>
      <c r="B21" s="179">
        <f>IF(ISNUMBER(VALUE(SUBSTITUTE(実質収支比率等に係る経年分析!F$49,"▲","-"))),ROUND(VALUE(SUBSTITUTE(実質収支比率等に係る経年分析!F$49,"▲","-")),2),NA())</f>
        <v>0.79</v>
      </c>
      <c r="C21" s="179">
        <f>IF(ISNUMBER(VALUE(SUBSTITUTE(実質収支比率等に係る経年分析!G$49,"▲","-"))),ROUND(VALUE(SUBSTITUTE(実質収支比率等に係る経年分析!G$49,"▲","-")),2),NA())</f>
        <v>1.79</v>
      </c>
      <c r="D21" s="179">
        <f>IF(ISNUMBER(VALUE(SUBSTITUTE(実質収支比率等に係る経年分析!H$49,"▲","-"))),ROUND(VALUE(SUBSTITUTE(実質収支比率等に係る経年分析!H$49,"▲","-")),2),NA())</f>
        <v>-2.86</v>
      </c>
      <c r="E21" s="179">
        <f>IF(ISNUMBER(VALUE(SUBSTITUTE(実質収支比率等に係る経年分析!I$49,"▲","-"))),ROUND(VALUE(SUBSTITUTE(実質収支比率等に係る経年分析!I$49,"▲","-")),2),NA())</f>
        <v>0.25</v>
      </c>
      <c r="F21" s="179">
        <f>IF(ISNUMBER(VALUE(SUBSTITUTE(実質収支比率等に係る経年分析!J$49,"▲","-"))),ROUND(VALUE(SUBSTITUTE(実質収支比率等に係る経年分析!J$49,"▲","-")),2),NA())</f>
        <v>-3.93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c r="A30" s="180" t="str">
        <f>IF(連結実質赤字比率に係る赤字・黒字の構成分析!C$40="",NA(),連結実質赤字比率に係る赤字・黒字の構成分析!C$40)</f>
        <v>介護老人保健施設事業会計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0.36</v>
      </c>
    </row>
    <row r="31" spans="1:11">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2.3199999999999998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1.1499999999999999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c r="A32" s="180" t="str">
        <f>IF(連結実質赤字比率に係る赤字・黒字の構成分析!C$38="",NA(),連結実質赤字比率に係る赤字・黒字の構成分析!C$38)</f>
        <v>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6.4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1.43</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2999</v>
      </c>
      <c r="E42" s="181"/>
      <c r="F42" s="181"/>
      <c r="G42" s="181">
        <f>'実質公債費比率（分子）の構造'!L$52</f>
        <v>2898</v>
      </c>
      <c r="H42" s="181"/>
      <c r="I42" s="181"/>
      <c r="J42" s="181">
        <f>'実質公債費比率（分子）の構造'!M$52</f>
        <v>2884</v>
      </c>
      <c r="K42" s="181"/>
      <c r="L42" s="181"/>
      <c r="M42" s="181">
        <f>'実質公債費比率（分子）の構造'!N$52</f>
        <v>2791</v>
      </c>
      <c r="N42" s="181"/>
      <c r="O42" s="181"/>
      <c r="P42" s="181">
        <f>'実質公債費比率（分子）の構造'!O$52</f>
        <v>2771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26</v>
      </c>
      <c r="C45" s="181"/>
      <c r="D45" s="181"/>
      <c r="E45" s="181">
        <f>'実質公債費比率（分子）の構造'!L$49</f>
        <v>27</v>
      </c>
      <c r="F45" s="181"/>
      <c r="G45" s="181"/>
      <c r="H45" s="181">
        <f>'実質公債費比率（分子）の構造'!M$49</f>
        <v>27</v>
      </c>
      <c r="I45" s="181"/>
      <c r="J45" s="181"/>
      <c r="K45" s="181">
        <f>'実質公債費比率（分子）の構造'!N$49</f>
        <v>26</v>
      </c>
      <c r="L45" s="181"/>
      <c r="M45" s="181"/>
      <c r="N45" s="181">
        <f>'実質公債費比率（分子）の構造'!O$49</f>
        <v>23</v>
      </c>
      <c r="O45" s="181"/>
      <c r="P45" s="181"/>
    </row>
    <row r="46" spans="1:16">
      <c r="A46" s="181" t="s">
        <v>67</v>
      </c>
      <c r="B46" s="181">
        <f>'実質公債費比率（分子）の構造'!K$48</f>
        <v>1302</v>
      </c>
      <c r="C46" s="181"/>
      <c r="D46" s="181"/>
      <c r="E46" s="181">
        <f>'実質公債費比率（分子）の構造'!L$48</f>
        <v>1321</v>
      </c>
      <c r="F46" s="181"/>
      <c r="G46" s="181"/>
      <c r="H46" s="181">
        <f>'実質公債費比率（分子）の構造'!M$48</f>
        <v>1359</v>
      </c>
      <c r="I46" s="181"/>
      <c r="J46" s="181"/>
      <c r="K46" s="181">
        <f>'実質公債費比率（分子）の構造'!N$48</f>
        <v>1342</v>
      </c>
      <c r="L46" s="181"/>
      <c r="M46" s="181"/>
      <c r="N46" s="181">
        <f>'実質公債費比率（分子）の構造'!O$48</f>
        <v>1415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2628</v>
      </c>
      <c r="C49" s="181"/>
      <c r="D49" s="181"/>
      <c r="E49" s="181">
        <f>'実質公債費比率（分子）の構造'!L$45</f>
        <v>2530</v>
      </c>
      <c r="F49" s="181"/>
      <c r="G49" s="181"/>
      <c r="H49" s="181">
        <f>'実質公債費比率（分子）の構造'!M$45</f>
        <v>2412</v>
      </c>
      <c r="I49" s="181"/>
      <c r="J49" s="181"/>
      <c r="K49" s="181">
        <f>'実質公債費比率（分子）の構造'!N$45</f>
        <v>2414</v>
      </c>
      <c r="L49" s="181"/>
      <c r="M49" s="181"/>
      <c r="N49" s="181">
        <f>'実質公債費比率（分子）の構造'!O$45</f>
        <v>2519</v>
      </c>
      <c r="O49" s="181"/>
      <c r="P49" s="181"/>
    </row>
    <row r="50" spans="1:16">
      <c r="A50" s="181" t="s">
        <v>71</v>
      </c>
      <c r="B50" s="181" t="e">
        <f>NA()</f>
        <v>#N/A</v>
      </c>
      <c r="C50" s="181">
        <f>IF(ISNUMBER('実質公債費比率（分子）の構造'!K$53),'実質公債費比率（分子）の構造'!K$53,NA())</f>
        <v>958</v>
      </c>
      <c r="D50" s="181" t="e">
        <f>NA()</f>
        <v>#N/A</v>
      </c>
      <c r="E50" s="181" t="e">
        <f>NA()</f>
        <v>#N/A</v>
      </c>
      <c r="F50" s="181">
        <f>IF(ISNUMBER('実質公債費比率（分子）の構造'!L$53),'実質公債費比率（分子）の構造'!L$53,NA())</f>
        <v>981</v>
      </c>
      <c r="G50" s="181" t="e">
        <f>NA()</f>
        <v>#N/A</v>
      </c>
      <c r="H50" s="181" t="e">
        <f>NA()</f>
        <v>#N/A</v>
      </c>
      <c r="I50" s="181">
        <f>IF(ISNUMBER('実質公債費比率（分子）の構造'!M$53),'実質公債費比率（分子）の構造'!M$53,NA())</f>
        <v>915</v>
      </c>
      <c r="J50" s="181" t="e">
        <f>NA()</f>
        <v>#N/A</v>
      </c>
      <c r="K50" s="181" t="e">
        <f>NA()</f>
        <v>#N/A</v>
      </c>
      <c r="L50" s="181">
        <f>IF(ISNUMBER('実質公債費比率（分子）の構造'!N$53),'実質公債費比率（分子）の構造'!N$53,NA())</f>
        <v>992</v>
      </c>
      <c r="M50" s="181" t="e">
        <f>NA()</f>
        <v>#N/A</v>
      </c>
      <c r="N50" s="181" t="e">
        <f>NA()</f>
        <v>#N/A</v>
      </c>
      <c r="O50" s="181">
        <f>IF(ISNUMBER('実質公債費比率（分子）の構造'!O$53),'実質公債費比率（分子）の構造'!O$53,NA())</f>
        <v>1187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26063</v>
      </c>
      <c r="E56" s="180"/>
      <c r="F56" s="180"/>
      <c r="G56" s="180">
        <f>'将来負担比率（分子）の構造'!J$52</f>
        <v>26185</v>
      </c>
      <c r="H56" s="180"/>
      <c r="I56" s="180"/>
      <c r="J56" s="180">
        <f>'将来負担比率（分子）の構造'!K$52</f>
        <v>26591</v>
      </c>
      <c r="K56" s="180"/>
      <c r="L56" s="180"/>
      <c r="M56" s="180">
        <f>'将来負担比率（分子）の構造'!L$52</f>
        <v>26442</v>
      </c>
      <c r="N56" s="180"/>
      <c r="O56" s="180"/>
      <c r="P56" s="180">
        <f>'将来負担比率（分子）の構造'!M$52</f>
        <v>26196</v>
      </c>
    </row>
    <row r="57" spans="1:16">
      <c r="A57" s="180" t="s">
        <v>42</v>
      </c>
      <c r="B57" s="180"/>
      <c r="C57" s="180"/>
      <c r="D57" s="180">
        <f>'将来負担比率（分子）の構造'!I$51</f>
        <v>6477</v>
      </c>
      <c r="E57" s="180"/>
      <c r="F57" s="180"/>
      <c r="G57" s="180">
        <f>'将来負担比率（分子）の構造'!J$51</f>
        <v>6674</v>
      </c>
      <c r="H57" s="180"/>
      <c r="I57" s="180"/>
      <c r="J57" s="180">
        <f>'将来負担比率（分子）の構造'!K$51</f>
        <v>6735</v>
      </c>
      <c r="K57" s="180"/>
      <c r="L57" s="180"/>
      <c r="M57" s="180">
        <f>'将来負担比率（分子）の構造'!L$51</f>
        <v>7050</v>
      </c>
      <c r="N57" s="180"/>
      <c r="O57" s="180"/>
      <c r="P57" s="180">
        <f>'将来負担比率（分子）の構造'!M$51</f>
        <v>7409</v>
      </c>
    </row>
    <row r="58" spans="1:16">
      <c r="A58" s="180" t="s">
        <v>41</v>
      </c>
      <c r="B58" s="180"/>
      <c r="C58" s="180"/>
      <c r="D58" s="180">
        <f>'将来負担比率（分子）の構造'!I$50</f>
        <v>4165</v>
      </c>
      <c r="E58" s="180"/>
      <c r="F58" s="180"/>
      <c r="G58" s="180">
        <f>'将来負担比率（分子）の構造'!J$50</f>
        <v>4261</v>
      </c>
      <c r="H58" s="180"/>
      <c r="I58" s="180"/>
      <c r="J58" s="180">
        <f>'将来負担比率（分子）の構造'!K$50</f>
        <v>4447</v>
      </c>
      <c r="K58" s="180"/>
      <c r="L58" s="180"/>
      <c r="M58" s="180">
        <f>'将来負担比率（分子）の構造'!L$50</f>
        <v>4635</v>
      </c>
      <c r="N58" s="180"/>
      <c r="O58" s="180"/>
      <c r="P58" s="180">
        <f>'将来負担比率（分子）の構造'!M$50</f>
        <v>4072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3209</v>
      </c>
      <c r="C62" s="180"/>
      <c r="D62" s="180"/>
      <c r="E62" s="180">
        <f>'将来負担比率（分子）の構造'!J$45</f>
        <v>3177</v>
      </c>
      <c r="F62" s="180"/>
      <c r="G62" s="180"/>
      <c r="H62" s="180">
        <f>'将来負担比率（分子）の構造'!K$45</f>
        <v>3175</v>
      </c>
      <c r="I62" s="180"/>
      <c r="J62" s="180"/>
      <c r="K62" s="180">
        <f>'将来負担比率（分子）の構造'!L$45</f>
        <v>3179</v>
      </c>
      <c r="L62" s="180"/>
      <c r="M62" s="180"/>
      <c r="N62" s="180">
        <f>'将来負担比率（分子）の構造'!M$45</f>
        <v>2982</v>
      </c>
      <c r="O62" s="180"/>
      <c r="P62" s="180"/>
    </row>
    <row r="63" spans="1:16">
      <c r="A63" s="180" t="s">
        <v>34</v>
      </c>
      <c r="B63" s="180">
        <f>'将来負担比率（分子）の構造'!I$44</f>
        <v>233</v>
      </c>
      <c r="C63" s="180"/>
      <c r="D63" s="180"/>
      <c r="E63" s="180">
        <f>'将来負担比率（分子）の構造'!J$44</f>
        <v>204</v>
      </c>
      <c r="F63" s="180"/>
      <c r="G63" s="180"/>
      <c r="H63" s="180">
        <f>'将来負担比率（分子）の構造'!K$44</f>
        <v>175</v>
      </c>
      <c r="I63" s="180"/>
      <c r="J63" s="180"/>
      <c r="K63" s="180">
        <f>'将来負担比率（分子）の構造'!L$44</f>
        <v>147</v>
      </c>
      <c r="L63" s="180"/>
      <c r="M63" s="180"/>
      <c r="N63" s="180">
        <f>'将来負担比率（分子）の構造'!M$44</f>
        <v>123</v>
      </c>
      <c r="O63" s="180"/>
      <c r="P63" s="180"/>
    </row>
    <row r="64" spans="1:16">
      <c r="A64" s="180" t="s">
        <v>33</v>
      </c>
      <c r="B64" s="180">
        <f>'将来負担比率（分子）の構造'!I$43</f>
        <v>18134</v>
      </c>
      <c r="C64" s="180"/>
      <c r="D64" s="180"/>
      <c r="E64" s="180">
        <f>'将来負担比率（分子）の構造'!J$43</f>
        <v>17735</v>
      </c>
      <c r="F64" s="180"/>
      <c r="G64" s="180"/>
      <c r="H64" s="180">
        <f>'将来負担比率（分子）の構造'!K$43</f>
        <v>17351</v>
      </c>
      <c r="I64" s="180"/>
      <c r="J64" s="180"/>
      <c r="K64" s="180">
        <f>'将来負担比率（分子）の構造'!L$43</f>
        <v>18315</v>
      </c>
      <c r="L64" s="180"/>
      <c r="M64" s="180"/>
      <c r="N64" s="180">
        <f>'将来負担比率（分子）の構造'!M$43</f>
        <v>17434</v>
      </c>
      <c r="O64" s="180"/>
      <c r="P64" s="180"/>
    </row>
    <row r="65" spans="1:16">
      <c r="A65" s="180" t="s">
        <v>32</v>
      </c>
      <c r="B65" s="180">
        <f>'将来負担比率（分子）の構造'!I$42</f>
        <v>4</v>
      </c>
      <c r="C65" s="180"/>
      <c r="D65" s="180"/>
      <c r="E65" s="180">
        <f>'将来負担比率（分子）の構造'!J$42</f>
        <v>3</v>
      </c>
      <c r="F65" s="180"/>
      <c r="G65" s="180"/>
      <c r="H65" s="180">
        <f>'将来負担比率（分子）の構造'!K$42</f>
        <v>1</v>
      </c>
      <c r="I65" s="180"/>
      <c r="J65" s="180"/>
      <c r="K65" s="180">
        <f>'将来負担比率（分子）の構造'!L$42</f>
        <v>2</v>
      </c>
      <c r="L65" s="180"/>
      <c r="M65" s="180"/>
      <c r="N65" s="180">
        <f>'将来負担比率（分子）の構造'!M$42</f>
        <v>5</v>
      </c>
      <c r="O65" s="180"/>
      <c r="P65" s="180"/>
    </row>
    <row r="66" spans="1:16">
      <c r="A66" s="180" t="s">
        <v>31</v>
      </c>
      <c r="B66" s="180">
        <f>'将来負担比率（分子）の構造'!I$41</f>
        <v>28202</v>
      </c>
      <c r="C66" s="180"/>
      <c r="D66" s="180"/>
      <c r="E66" s="180">
        <f>'将来負担比率（分子）の構造'!J$41</f>
        <v>30065</v>
      </c>
      <c r="F66" s="180"/>
      <c r="G66" s="180"/>
      <c r="H66" s="180">
        <f>'将来負担比率（分子）の構造'!K$41</f>
        <v>30274</v>
      </c>
      <c r="I66" s="180"/>
      <c r="J66" s="180"/>
      <c r="K66" s="180">
        <f>'将来負担比率（分子）の構造'!L$41</f>
        <v>30433</v>
      </c>
      <c r="L66" s="180"/>
      <c r="M66" s="180"/>
      <c r="N66" s="180">
        <f>'将来負担比率（分子）の構造'!M$41</f>
        <v>30183</v>
      </c>
      <c r="O66" s="180"/>
      <c r="P66" s="180"/>
    </row>
    <row r="67" spans="1:16">
      <c r="A67" s="180" t="s">
        <v>75</v>
      </c>
      <c r="B67" s="180" t="e">
        <f>NA()</f>
        <v>#N/A</v>
      </c>
      <c r="C67" s="180">
        <f>IF(ISNUMBER('将来負担比率（分子）の構造'!I$53), IF('将来負担比率（分子）の構造'!I$53 &lt; 0, 0, '将来負担比率（分子）の構造'!I$53), NA())</f>
        <v>13077</v>
      </c>
      <c r="D67" s="180" t="e">
        <f>NA()</f>
        <v>#N/A</v>
      </c>
      <c r="E67" s="180" t="e">
        <f>NA()</f>
        <v>#N/A</v>
      </c>
      <c r="F67" s="180">
        <f>IF(ISNUMBER('将来負担比率（分子）の構造'!J$53), IF('将来負担比率（分子）の構造'!J$53 &lt; 0, 0, '将来負担比率（分子）の構造'!J$53), NA())</f>
        <v>14064</v>
      </c>
      <c r="G67" s="180" t="e">
        <f>NA()</f>
        <v>#N/A</v>
      </c>
      <c r="H67" s="180" t="e">
        <f>NA()</f>
        <v>#N/A</v>
      </c>
      <c r="I67" s="180">
        <f>IF(ISNUMBER('将来負担比率（分子）の構造'!K$53), IF('将来負担比率（分子）の構造'!K$53 &lt; 0, 0, '将来負担比率（分子）の構造'!K$53), NA())</f>
        <v>13202</v>
      </c>
      <c r="J67" s="180" t="e">
        <f>NA()</f>
        <v>#N/A</v>
      </c>
      <c r="K67" s="180" t="e">
        <f>NA()</f>
        <v>#N/A</v>
      </c>
      <c r="L67" s="180">
        <f>IF(ISNUMBER('将来負担比率（分子）の構造'!L$53), IF('将来負担比率（分子）の構造'!L$53 &lt; 0, 0, '将来負担比率（分子）の構造'!L$53), NA())</f>
        <v>13949</v>
      </c>
      <c r="M67" s="180" t="e">
        <f>NA()</f>
        <v>#N/A</v>
      </c>
      <c r="N67" s="180" t="e">
        <f>NA()</f>
        <v>#N/A</v>
      </c>
      <c r="O67" s="180">
        <f>IF(ISNUMBER('将来負担比率（分子）の構造'!M$53), IF('将来負担比率（分子）の構造'!M$53 &lt; 0, 0, '将来負担比率（分子）の構造'!M$53), NA())</f>
        <v>13050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2341</v>
      </c>
      <c r="C72" s="184">
        <f>基金残高に係る経年分析!G55</f>
        <v>2403</v>
      </c>
      <c r="D72" s="184">
        <f>基金残高に係る経年分析!H55</f>
        <v>1713</v>
      </c>
    </row>
    <row r="73" spans="1:16">
      <c r="A73" s="183" t="s">
        <v>78</v>
      </c>
      <c r="B73" s="184">
        <f>基金残高に係る経年分析!F56</f>
        <v>350</v>
      </c>
      <c r="C73" s="184">
        <f>基金残高に係る経年分析!G56</f>
        <v>350</v>
      </c>
      <c r="D73" s="184">
        <f>基金残高に係る経年分析!H56</f>
        <v>351</v>
      </c>
    </row>
    <row r="74" spans="1:16">
      <c r="A74" s="183" t="s">
        <v>79</v>
      </c>
      <c r="B74" s="184">
        <f>基金残高に係る経年分析!F57</f>
        <v>1684</v>
      </c>
      <c r="C74" s="184">
        <f>基金残高に係る経年分析!G57</f>
        <v>1668</v>
      </c>
      <c r="D74" s="184">
        <f>基金残高に係る経年分析!H57</f>
        <v>1633</v>
      </c>
    </row>
  </sheetData>
  <sheetProtection algorithmName="SHA-512" hashValue="lruW44JtXoIH7etTFBU/YLVgcT6SUEfXV5CqkzoBLXr16+iQ1hzCeRHQmePAv9OL6Zh8QltzW2stDXCbGRxhGg==" saltValue="yLOHefsc5fmzh9vw88MUH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zoomScaleNormal="100" workbookViewId="0">
      <selection activeCell="BG24" sqref="BG24:BN24"/>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8442795</v>
      </c>
      <c r="S5" s="669"/>
      <c r="T5" s="669"/>
      <c r="U5" s="669"/>
      <c r="V5" s="669"/>
      <c r="W5" s="669"/>
      <c r="X5" s="669"/>
      <c r="Y5" s="670"/>
      <c r="Z5" s="671">
        <v>39.9</v>
      </c>
      <c r="AA5" s="671"/>
      <c r="AB5" s="671"/>
      <c r="AC5" s="671"/>
      <c r="AD5" s="672">
        <v>7730093</v>
      </c>
      <c r="AE5" s="672"/>
      <c r="AF5" s="672"/>
      <c r="AG5" s="672"/>
      <c r="AH5" s="672"/>
      <c r="AI5" s="672"/>
      <c r="AJ5" s="672"/>
      <c r="AK5" s="672"/>
      <c r="AL5" s="673">
        <v>65.900000000000006</v>
      </c>
      <c r="AM5" s="674"/>
      <c r="AN5" s="674"/>
      <c r="AO5" s="675"/>
      <c r="AP5" s="665" t="s">
        <v>223</v>
      </c>
      <c r="AQ5" s="666"/>
      <c r="AR5" s="666"/>
      <c r="AS5" s="666"/>
      <c r="AT5" s="666"/>
      <c r="AU5" s="666"/>
      <c r="AV5" s="666"/>
      <c r="AW5" s="666"/>
      <c r="AX5" s="666"/>
      <c r="AY5" s="666"/>
      <c r="AZ5" s="666"/>
      <c r="BA5" s="666"/>
      <c r="BB5" s="666"/>
      <c r="BC5" s="666"/>
      <c r="BD5" s="666"/>
      <c r="BE5" s="666"/>
      <c r="BF5" s="667"/>
      <c r="BG5" s="679">
        <v>7814268</v>
      </c>
      <c r="BH5" s="680"/>
      <c r="BI5" s="680"/>
      <c r="BJ5" s="680"/>
      <c r="BK5" s="680"/>
      <c r="BL5" s="680"/>
      <c r="BM5" s="680"/>
      <c r="BN5" s="681"/>
      <c r="BO5" s="682">
        <v>92.6</v>
      </c>
      <c r="BP5" s="682"/>
      <c r="BQ5" s="682"/>
      <c r="BR5" s="682"/>
      <c r="BS5" s="683">
        <v>111569</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163531</v>
      </c>
      <c r="S6" s="680"/>
      <c r="T6" s="680"/>
      <c r="U6" s="680"/>
      <c r="V6" s="680"/>
      <c r="W6" s="680"/>
      <c r="X6" s="680"/>
      <c r="Y6" s="681"/>
      <c r="Z6" s="682">
        <v>0.8</v>
      </c>
      <c r="AA6" s="682"/>
      <c r="AB6" s="682"/>
      <c r="AC6" s="682"/>
      <c r="AD6" s="683">
        <v>163531</v>
      </c>
      <c r="AE6" s="683"/>
      <c r="AF6" s="683"/>
      <c r="AG6" s="683"/>
      <c r="AH6" s="683"/>
      <c r="AI6" s="683"/>
      <c r="AJ6" s="683"/>
      <c r="AK6" s="683"/>
      <c r="AL6" s="684">
        <v>1.4</v>
      </c>
      <c r="AM6" s="685"/>
      <c r="AN6" s="685"/>
      <c r="AO6" s="686"/>
      <c r="AP6" s="676" t="s">
        <v>228</v>
      </c>
      <c r="AQ6" s="677"/>
      <c r="AR6" s="677"/>
      <c r="AS6" s="677"/>
      <c r="AT6" s="677"/>
      <c r="AU6" s="677"/>
      <c r="AV6" s="677"/>
      <c r="AW6" s="677"/>
      <c r="AX6" s="677"/>
      <c r="AY6" s="677"/>
      <c r="AZ6" s="677"/>
      <c r="BA6" s="677"/>
      <c r="BB6" s="677"/>
      <c r="BC6" s="677"/>
      <c r="BD6" s="677"/>
      <c r="BE6" s="677"/>
      <c r="BF6" s="678"/>
      <c r="BG6" s="679">
        <v>7814268</v>
      </c>
      <c r="BH6" s="680"/>
      <c r="BI6" s="680"/>
      <c r="BJ6" s="680"/>
      <c r="BK6" s="680"/>
      <c r="BL6" s="680"/>
      <c r="BM6" s="680"/>
      <c r="BN6" s="681"/>
      <c r="BO6" s="682">
        <v>92.6</v>
      </c>
      <c r="BP6" s="682"/>
      <c r="BQ6" s="682"/>
      <c r="BR6" s="682"/>
      <c r="BS6" s="683">
        <v>111569</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198065</v>
      </c>
      <c r="CS6" s="680"/>
      <c r="CT6" s="680"/>
      <c r="CU6" s="680"/>
      <c r="CV6" s="680"/>
      <c r="CW6" s="680"/>
      <c r="CX6" s="680"/>
      <c r="CY6" s="681"/>
      <c r="CZ6" s="673">
        <v>0.9</v>
      </c>
      <c r="DA6" s="674"/>
      <c r="DB6" s="674"/>
      <c r="DC6" s="693"/>
      <c r="DD6" s="688" t="s">
        <v>127</v>
      </c>
      <c r="DE6" s="680"/>
      <c r="DF6" s="680"/>
      <c r="DG6" s="680"/>
      <c r="DH6" s="680"/>
      <c r="DI6" s="680"/>
      <c r="DJ6" s="680"/>
      <c r="DK6" s="680"/>
      <c r="DL6" s="680"/>
      <c r="DM6" s="680"/>
      <c r="DN6" s="680"/>
      <c r="DO6" s="680"/>
      <c r="DP6" s="681"/>
      <c r="DQ6" s="688">
        <v>198065</v>
      </c>
      <c r="DR6" s="680"/>
      <c r="DS6" s="680"/>
      <c r="DT6" s="680"/>
      <c r="DU6" s="680"/>
      <c r="DV6" s="680"/>
      <c r="DW6" s="680"/>
      <c r="DX6" s="680"/>
      <c r="DY6" s="680"/>
      <c r="DZ6" s="680"/>
      <c r="EA6" s="680"/>
      <c r="EB6" s="680"/>
      <c r="EC6" s="689"/>
    </row>
    <row r="7" spans="2:143" ht="11.25" customHeight="1">
      <c r="B7" s="676" t="s">
        <v>230</v>
      </c>
      <c r="C7" s="677"/>
      <c r="D7" s="677"/>
      <c r="E7" s="677"/>
      <c r="F7" s="677"/>
      <c r="G7" s="677"/>
      <c r="H7" s="677"/>
      <c r="I7" s="677"/>
      <c r="J7" s="677"/>
      <c r="K7" s="677"/>
      <c r="L7" s="677"/>
      <c r="M7" s="677"/>
      <c r="N7" s="677"/>
      <c r="O7" s="677"/>
      <c r="P7" s="677"/>
      <c r="Q7" s="678"/>
      <c r="R7" s="679">
        <v>12503</v>
      </c>
      <c r="S7" s="680"/>
      <c r="T7" s="680"/>
      <c r="U7" s="680"/>
      <c r="V7" s="680"/>
      <c r="W7" s="680"/>
      <c r="X7" s="680"/>
      <c r="Y7" s="681"/>
      <c r="Z7" s="682">
        <v>0.1</v>
      </c>
      <c r="AA7" s="682"/>
      <c r="AB7" s="682"/>
      <c r="AC7" s="682"/>
      <c r="AD7" s="683">
        <v>12503</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2853990</v>
      </c>
      <c r="BH7" s="680"/>
      <c r="BI7" s="680"/>
      <c r="BJ7" s="680"/>
      <c r="BK7" s="680"/>
      <c r="BL7" s="680"/>
      <c r="BM7" s="680"/>
      <c r="BN7" s="681"/>
      <c r="BO7" s="682">
        <v>33.799999999999997</v>
      </c>
      <c r="BP7" s="682"/>
      <c r="BQ7" s="682"/>
      <c r="BR7" s="682"/>
      <c r="BS7" s="683">
        <v>111569</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1968735</v>
      </c>
      <c r="CS7" s="680"/>
      <c r="CT7" s="680"/>
      <c r="CU7" s="680"/>
      <c r="CV7" s="680"/>
      <c r="CW7" s="680"/>
      <c r="CX7" s="680"/>
      <c r="CY7" s="681"/>
      <c r="CZ7" s="682">
        <v>9.4</v>
      </c>
      <c r="DA7" s="682"/>
      <c r="DB7" s="682"/>
      <c r="DC7" s="682"/>
      <c r="DD7" s="688">
        <v>107320</v>
      </c>
      <c r="DE7" s="680"/>
      <c r="DF7" s="680"/>
      <c r="DG7" s="680"/>
      <c r="DH7" s="680"/>
      <c r="DI7" s="680"/>
      <c r="DJ7" s="680"/>
      <c r="DK7" s="680"/>
      <c r="DL7" s="680"/>
      <c r="DM7" s="680"/>
      <c r="DN7" s="680"/>
      <c r="DO7" s="680"/>
      <c r="DP7" s="681"/>
      <c r="DQ7" s="688">
        <v>1636777</v>
      </c>
      <c r="DR7" s="680"/>
      <c r="DS7" s="680"/>
      <c r="DT7" s="680"/>
      <c r="DU7" s="680"/>
      <c r="DV7" s="680"/>
      <c r="DW7" s="680"/>
      <c r="DX7" s="680"/>
      <c r="DY7" s="680"/>
      <c r="DZ7" s="680"/>
      <c r="EA7" s="680"/>
      <c r="EB7" s="680"/>
      <c r="EC7" s="689"/>
    </row>
    <row r="8" spans="2:143" ht="11.25" customHeight="1">
      <c r="B8" s="676" t="s">
        <v>233</v>
      </c>
      <c r="C8" s="677"/>
      <c r="D8" s="677"/>
      <c r="E8" s="677"/>
      <c r="F8" s="677"/>
      <c r="G8" s="677"/>
      <c r="H8" s="677"/>
      <c r="I8" s="677"/>
      <c r="J8" s="677"/>
      <c r="K8" s="677"/>
      <c r="L8" s="677"/>
      <c r="M8" s="677"/>
      <c r="N8" s="677"/>
      <c r="O8" s="677"/>
      <c r="P8" s="677"/>
      <c r="Q8" s="678"/>
      <c r="R8" s="679">
        <v>37411</v>
      </c>
      <c r="S8" s="680"/>
      <c r="T8" s="680"/>
      <c r="U8" s="680"/>
      <c r="V8" s="680"/>
      <c r="W8" s="680"/>
      <c r="X8" s="680"/>
      <c r="Y8" s="681"/>
      <c r="Z8" s="682">
        <v>0.2</v>
      </c>
      <c r="AA8" s="682"/>
      <c r="AB8" s="682"/>
      <c r="AC8" s="682"/>
      <c r="AD8" s="683">
        <v>37411</v>
      </c>
      <c r="AE8" s="683"/>
      <c r="AF8" s="683"/>
      <c r="AG8" s="683"/>
      <c r="AH8" s="683"/>
      <c r="AI8" s="683"/>
      <c r="AJ8" s="683"/>
      <c r="AK8" s="683"/>
      <c r="AL8" s="684">
        <v>0.3</v>
      </c>
      <c r="AM8" s="685"/>
      <c r="AN8" s="685"/>
      <c r="AO8" s="686"/>
      <c r="AP8" s="676" t="s">
        <v>234</v>
      </c>
      <c r="AQ8" s="677"/>
      <c r="AR8" s="677"/>
      <c r="AS8" s="677"/>
      <c r="AT8" s="677"/>
      <c r="AU8" s="677"/>
      <c r="AV8" s="677"/>
      <c r="AW8" s="677"/>
      <c r="AX8" s="677"/>
      <c r="AY8" s="677"/>
      <c r="AZ8" s="677"/>
      <c r="BA8" s="677"/>
      <c r="BB8" s="677"/>
      <c r="BC8" s="677"/>
      <c r="BD8" s="677"/>
      <c r="BE8" s="677"/>
      <c r="BF8" s="678"/>
      <c r="BG8" s="679">
        <v>81224</v>
      </c>
      <c r="BH8" s="680"/>
      <c r="BI8" s="680"/>
      <c r="BJ8" s="680"/>
      <c r="BK8" s="680"/>
      <c r="BL8" s="680"/>
      <c r="BM8" s="680"/>
      <c r="BN8" s="681"/>
      <c r="BO8" s="682">
        <v>1</v>
      </c>
      <c r="BP8" s="682"/>
      <c r="BQ8" s="682"/>
      <c r="BR8" s="682"/>
      <c r="BS8" s="688" t="s">
        <v>127</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6049756</v>
      </c>
      <c r="CS8" s="680"/>
      <c r="CT8" s="680"/>
      <c r="CU8" s="680"/>
      <c r="CV8" s="680"/>
      <c r="CW8" s="680"/>
      <c r="CX8" s="680"/>
      <c r="CY8" s="681"/>
      <c r="CZ8" s="682">
        <v>28.7</v>
      </c>
      <c r="DA8" s="682"/>
      <c r="DB8" s="682"/>
      <c r="DC8" s="682"/>
      <c r="DD8" s="688">
        <v>39336</v>
      </c>
      <c r="DE8" s="680"/>
      <c r="DF8" s="680"/>
      <c r="DG8" s="680"/>
      <c r="DH8" s="680"/>
      <c r="DI8" s="680"/>
      <c r="DJ8" s="680"/>
      <c r="DK8" s="680"/>
      <c r="DL8" s="680"/>
      <c r="DM8" s="680"/>
      <c r="DN8" s="680"/>
      <c r="DO8" s="680"/>
      <c r="DP8" s="681"/>
      <c r="DQ8" s="688">
        <v>3424747</v>
      </c>
      <c r="DR8" s="680"/>
      <c r="DS8" s="680"/>
      <c r="DT8" s="680"/>
      <c r="DU8" s="680"/>
      <c r="DV8" s="680"/>
      <c r="DW8" s="680"/>
      <c r="DX8" s="680"/>
      <c r="DY8" s="680"/>
      <c r="DZ8" s="680"/>
      <c r="EA8" s="680"/>
      <c r="EB8" s="680"/>
      <c r="EC8" s="689"/>
    </row>
    <row r="9" spans="2:143" ht="11.25" customHeight="1">
      <c r="B9" s="676" t="s">
        <v>236</v>
      </c>
      <c r="C9" s="677"/>
      <c r="D9" s="677"/>
      <c r="E9" s="677"/>
      <c r="F9" s="677"/>
      <c r="G9" s="677"/>
      <c r="H9" s="677"/>
      <c r="I9" s="677"/>
      <c r="J9" s="677"/>
      <c r="K9" s="677"/>
      <c r="L9" s="677"/>
      <c r="M9" s="677"/>
      <c r="N9" s="677"/>
      <c r="O9" s="677"/>
      <c r="P9" s="677"/>
      <c r="Q9" s="678"/>
      <c r="R9" s="679">
        <v>29503</v>
      </c>
      <c r="S9" s="680"/>
      <c r="T9" s="680"/>
      <c r="U9" s="680"/>
      <c r="V9" s="680"/>
      <c r="W9" s="680"/>
      <c r="X9" s="680"/>
      <c r="Y9" s="681"/>
      <c r="Z9" s="682">
        <v>0.1</v>
      </c>
      <c r="AA9" s="682"/>
      <c r="AB9" s="682"/>
      <c r="AC9" s="682"/>
      <c r="AD9" s="683">
        <v>29503</v>
      </c>
      <c r="AE9" s="683"/>
      <c r="AF9" s="683"/>
      <c r="AG9" s="683"/>
      <c r="AH9" s="683"/>
      <c r="AI9" s="683"/>
      <c r="AJ9" s="683"/>
      <c r="AK9" s="683"/>
      <c r="AL9" s="684">
        <v>0.3</v>
      </c>
      <c r="AM9" s="685"/>
      <c r="AN9" s="685"/>
      <c r="AO9" s="686"/>
      <c r="AP9" s="676" t="s">
        <v>237</v>
      </c>
      <c r="AQ9" s="677"/>
      <c r="AR9" s="677"/>
      <c r="AS9" s="677"/>
      <c r="AT9" s="677"/>
      <c r="AU9" s="677"/>
      <c r="AV9" s="677"/>
      <c r="AW9" s="677"/>
      <c r="AX9" s="677"/>
      <c r="AY9" s="677"/>
      <c r="AZ9" s="677"/>
      <c r="BA9" s="677"/>
      <c r="BB9" s="677"/>
      <c r="BC9" s="677"/>
      <c r="BD9" s="677"/>
      <c r="BE9" s="677"/>
      <c r="BF9" s="678"/>
      <c r="BG9" s="679">
        <v>2136931</v>
      </c>
      <c r="BH9" s="680"/>
      <c r="BI9" s="680"/>
      <c r="BJ9" s="680"/>
      <c r="BK9" s="680"/>
      <c r="BL9" s="680"/>
      <c r="BM9" s="680"/>
      <c r="BN9" s="681"/>
      <c r="BO9" s="682">
        <v>25.3</v>
      </c>
      <c r="BP9" s="682"/>
      <c r="BQ9" s="682"/>
      <c r="BR9" s="682"/>
      <c r="BS9" s="688" t="s">
        <v>127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2157600</v>
      </c>
      <c r="CS9" s="680"/>
      <c r="CT9" s="680"/>
      <c r="CU9" s="680"/>
      <c r="CV9" s="680"/>
      <c r="CW9" s="680"/>
      <c r="CX9" s="680"/>
      <c r="CY9" s="681"/>
      <c r="CZ9" s="682">
        <v>10.199999999999999</v>
      </c>
      <c r="DA9" s="682"/>
      <c r="DB9" s="682"/>
      <c r="DC9" s="682"/>
      <c r="DD9" s="688">
        <v>145297</v>
      </c>
      <c r="DE9" s="680"/>
      <c r="DF9" s="680"/>
      <c r="DG9" s="680"/>
      <c r="DH9" s="680"/>
      <c r="DI9" s="680"/>
      <c r="DJ9" s="680"/>
      <c r="DK9" s="680"/>
      <c r="DL9" s="680"/>
      <c r="DM9" s="680"/>
      <c r="DN9" s="680"/>
      <c r="DO9" s="680"/>
      <c r="DP9" s="681"/>
      <c r="DQ9" s="688">
        <v>1821027</v>
      </c>
      <c r="DR9" s="680"/>
      <c r="DS9" s="680"/>
      <c r="DT9" s="680"/>
      <c r="DU9" s="680"/>
      <c r="DV9" s="680"/>
      <c r="DW9" s="680"/>
      <c r="DX9" s="680"/>
      <c r="DY9" s="680"/>
      <c r="DZ9" s="680"/>
      <c r="EA9" s="680"/>
      <c r="EB9" s="680"/>
      <c r="EC9" s="689"/>
    </row>
    <row r="10" spans="2:143" ht="11.25" customHeight="1">
      <c r="B10" s="676" t="s">
        <v>239</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157122</v>
      </c>
      <c r="BH10" s="680"/>
      <c r="BI10" s="680"/>
      <c r="BJ10" s="680"/>
      <c r="BK10" s="680"/>
      <c r="BL10" s="680"/>
      <c r="BM10" s="680"/>
      <c r="BN10" s="681"/>
      <c r="BO10" s="682">
        <v>1.9</v>
      </c>
      <c r="BP10" s="682"/>
      <c r="BQ10" s="682"/>
      <c r="BR10" s="682"/>
      <c r="BS10" s="688">
        <v>26165</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34026</v>
      </c>
      <c r="CS10" s="680"/>
      <c r="CT10" s="680"/>
      <c r="CU10" s="680"/>
      <c r="CV10" s="680"/>
      <c r="CW10" s="680"/>
      <c r="CX10" s="680"/>
      <c r="CY10" s="681"/>
      <c r="CZ10" s="682">
        <v>0.2</v>
      </c>
      <c r="DA10" s="682"/>
      <c r="DB10" s="682"/>
      <c r="DC10" s="682"/>
      <c r="DD10" s="688" t="s">
        <v>127</v>
      </c>
      <c r="DE10" s="680"/>
      <c r="DF10" s="680"/>
      <c r="DG10" s="680"/>
      <c r="DH10" s="680"/>
      <c r="DI10" s="680"/>
      <c r="DJ10" s="680"/>
      <c r="DK10" s="680"/>
      <c r="DL10" s="680"/>
      <c r="DM10" s="680"/>
      <c r="DN10" s="680"/>
      <c r="DO10" s="680"/>
      <c r="DP10" s="681"/>
      <c r="DQ10" s="688">
        <v>14026</v>
      </c>
      <c r="DR10" s="680"/>
      <c r="DS10" s="680"/>
      <c r="DT10" s="680"/>
      <c r="DU10" s="680"/>
      <c r="DV10" s="680"/>
      <c r="DW10" s="680"/>
      <c r="DX10" s="680"/>
      <c r="DY10" s="680"/>
      <c r="DZ10" s="680"/>
      <c r="EA10" s="680"/>
      <c r="EB10" s="680"/>
      <c r="EC10" s="689"/>
    </row>
    <row r="11" spans="2:143" ht="11.25" customHeight="1">
      <c r="B11" s="676" t="s">
        <v>242</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478713</v>
      </c>
      <c r="BH11" s="680"/>
      <c r="BI11" s="680"/>
      <c r="BJ11" s="680"/>
      <c r="BK11" s="680"/>
      <c r="BL11" s="680"/>
      <c r="BM11" s="680"/>
      <c r="BN11" s="681"/>
      <c r="BO11" s="682">
        <v>5.7</v>
      </c>
      <c r="BP11" s="682"/>
      <c r="BQ11" s="682"/>
      <c r="BR11" s="682"/>
      <c r="BS11" s="688">
        <v>85404</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427985</v>
      </c>
      <c r="CS11" s="680"/>
      <c r="CT11" s="680"/>
      <c r="CU11" s="680"/>
      <c r="CV11" s="680"/>
      <c r="CW11" s="680"/>
      <c r="CX11" s="680"/>
      <c r="CY11" s="681"/>
      <c r="CZ11" s="682">
        <v>2</v>
      </c>
      <c r="DA11" s="682"/>
      <c r="DB11" s="682"/>
      <c r="DC11" s="682"/>
      <c r="DD11" s="688">
        <v>190592</v>
      </c>
      <c r="DE11" s="680"/>
      <c r="DF11" s="680"/>
      <c r="DG11" s="680"/>
      <c r="DH11" s="680"/>
      <c r="DI11" s="680"/>
      <c r="DJ11" s="680"/>
      <c r="DK11" s="680"/>
      <c r="DL11" s="680"/>
      <c r="DM11" s="680"/>
      <c r="DN11" s="680"/>
      <c r="DO11" s="680"/>
      <c r="DP11" s="681"/>
      <c r="DQ11" s="688">
        <v>222552</v>
      </c>
      <c r="DR11" s="680"/>
      <c r="DS11" s="680"/>
      <c r="DT11" s="680"/>
      <c r="DU11" s="680"/>
      <c r="DV11" s="680"/>
      <c r="DW11" s="680"/>
      <c r="DX11" s="680"/>
      <c r="DY11" s="680"/>
      <c r="DZ11" s="680"/>
      <c r="EA11" s="680"/>
      <c r="EB11" s="680"/>
      <c r="EC11" s="689"/>
    </row>
    <row r="12" spans="2:143" ht="11.25" customHeight="1">
      <c r="B12" s="676" t="s">
        <v>245</v>
      </c>
      <c r="C12" s="677"/>
      <c r="D12" s="677"/>
      <c r="E12" s="677"/>
      <c r="F12" s="677"/>
      <c r="G12" s="677"/>
      <c r="H12" s="677"/>
      <c r="I12" s="677"/>
      <c r="J12" s="677"/>
      <c r="K12" s="677"/>
      <c r="L12" s="677"/>
      <c r="M12" s="677"/>
      <c r="N12" s="677"/>
      <c r="O12" s="677"/>
      <c r="P12" s="677"/>
      <c r="Q12" s="678"/>
      <c r="R12" s="679">
        <v>843224</v>
      </c>
      <c r="S12" s="680"/>
      <c r="T12" s="680"/>
      <c r="U12" s="680"/>
      <c r="V12" s="680"/>
      <c r="W12" s="680"/>
      <c r="X12" s="680"/>
      <c r="Y12" s="681"/>
      <c r="Z12" s="682">
        <v>4</v>
      </c>
      <c r="AA12" s="682"/>
      <c r="AB12" s="682"/>
      <c r="AC12" s="682"/>
      <c r="AD12" s="683">
        <v>843224</v>
      </c>
      <c r="AE12" s="683"/>
      <c r="AF12" s="683"/>
      <c r="AG12" s="683"/>
      <c r="AH12" s="683"/>
      <c r="AI12" s="683"/>
      <c r="AJ12" s="683"/>
      <c r="AK12" s="683"/>
      <c r="AL12" s="684">
        <v>7.2</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4485966</v>
      </c>
      <c r="BH12" s="680"/>
      <c r="BI12" s="680"/>
      <c r="BJ12" s="680"/>
      <c r="BK12" s="680"/>
      <c r="BL12" s="680"/>
      <c r="BM12" s="680"/>
      <c r="BN12" s="681"/>
      <c r="BO12" s="682">
        <v>53.1</v>
      </c>
      <c r="BP12" s="682"/>
      <c r="BQ12" s="682"/>
      <c r="BR12" s="682"/>
      <c r="BS12" s="688" t="s">
        <v>127</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495313</v>
      </c>
      <c r="CS12" s="680"/>
      <c r="CT12" s="680"/>
      <c r="CU12" s="680"/>
      <c r="CV12" s="680"/>
      <c r="CW12" s="680"/>
      <c r="CX12" s="680"/>
      <c r="CY12" s="681"/>
      <c r="CZ12" s="682">
        <v>2.4</v>
      </c>
      <c r="DA12" s="682"/>
      <c r="DB12" s="682"/>
      <c r="DC12" s="682"/>
      <c r="DD12" s="688">
        <v>9256</v>
      </c>
      <c r="DE12" s="680"/>
      <c r="DF12" s="680"/>
      <c r="DG12" s="680"/>
      <c r="DH12" s="680"/>
      <c r="DI12" s="680"/>
      <c r="DJ12" s="680"/>
      <c r="DK12" s="680"/>
      <c r="DL12" s="680"/>
      <c r="DM12" s="680"/>
      <c r="DN12" s="680"/>
      <c r="DO12" s="680"/>
      <c r="DP12" s="681"/>
      <c r="DQ12" s="688">
        <v>331788</v>
      </c>
      <c r="DR12" s="680"/>
      <c r="DS12" s="680"/>
      <c r="DT12" s="680"/>
      <c r="DU12" s="680"/>
      <c r="DV12" s="680"/>
      <c r="DW12" s="680"/>
      <c r="DX12" s="680"/>
      <c r="DY12" s="680"/>
      <c r="DZ12" s="680"/>
      <c r="EA12" s="680"/>
      <c r="EB12" s="680"/>
      <c r="EC12" s="689"/>
    </row>
    <row r="13" spans="2:143" ht="11.25" customHeight="1">
      <c r="B13" s="676" t="s">
        <v>248</v>
      </c>
      <c r="C13" s="677"/>
      <c r="D13" s="677"/>
      <c r="E13" s="677"/>
      <c r="F13" s="677"/>
      <c r="G13" s="677"/>
      <c r="H13" s="677"/>
      <c r="I13" s="677"/>
      <c r="J13" s="677"/>
      <c r="K13" s="677"/>
      <c r="L13" s="677"/>
      <c r="M13" s="677"/>
      <c r="N13" s="677"/>
      <c r="O13" s="677"/>
      <c r="P13" s="677"/>
      <c r="Q13" s="678"/>
      <c r="R13" s="679">
        <v>14489</v>
      </c>
      <c r="S13" s="680"/>
      <c r="T13" s="680"/>
      <c r="U13" s="680"/>
      <c r="V13" s="680"/>
      <c r="W13" s="680"/>
      <c r="X13" s="680"/>
      <c r="Y13" s="681"/>
      <c r="Z13" s="682">
        <v>0.1</v>
      </c>
      <c r="AA13" s="682"/>
      <c r="AB13" s="682"/>
      <c r="AC13" s="682"/>
      <c r="AD13" s="683">
        <v>14489</v>
      </c>
      <c r="AE13" s="683"/>
      <c r="AF13" s="683"/>
      <c r="AG13" s="683"/>
      <c r="AH13" s="683"/>
      <c r="AI13" s="683"/>
      <c r="AJ13" s="683"/>
      <c r="AK13" s="683"/>
      <c r="AL13" s="684">
        <v>0.1</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4461209</v>
      </c>
      <c r="BH13" s="680"/>
      <c r="BI13" s="680"/>
      <c r="BJ13" s="680"/>
      <c r="BK13" s="680"/>
      <c r="BL13" s="680"/>
      <c r="BM13" s="680"/>
      <c r="BN13" s="681"/>
      <c r="BO13" s="682">
        <v>52.8</v>
      </c>
      <c r="BP13" s="682"/>
      <c r="BQ13" s="682"/>
      <c r="BR13" s="682"/>
      <c r="BS13" s="688" t="s">
        <v>127</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3159865</v>
      </c>
      <c r="CS13" s="680"/>
      <c r="CT13" s="680"/>
      <c r="CU13" s="680"/>
      <c r="CV13" s="680"/>
      <c r="CW13" s="680"/>
      <c r="CX13" s="680"/>
      <c r="CY13" s="681"/>
      <c r="CZ13" s="682">
        <v>15</v>
      </c>
      <c r="DA13" s="682"/>
      <c r="DB13" s="682"/>
      <c r="DC13" s="682"/>
      <c r="DD13" s="688">
        <v>1490705</v>
      </c>
      <c r="DE13" s="680"/>
      <c r="DF13" s="680"/>
      <c r="DG13" s="680"/>
      <c r="DH13" s="680"/>
      <c r="DI13" s="680"/>
      <c r="DJ13" s="680"/>
      <c r="DK13" s="680"/>
      <c r="DL13" s="680"/>
      <c r="DM13" s="680"/>
      <c r="DN13" s="680"/>
      <c r="DO13" s="680"/>
      <c r="DP13" s="681"/>
      <c r="DQ13" s="688">
        <v>1846526</v>
      </c>
      <c r="DR13" s="680"/>
      <c r="DS13" s="680"/>
      <c r="DT13" s="680"/>
      <c r="DU13" s="680"/>
      <c r="DV13" s="680"/>
      <c r="DW13" s="680"/>
      <c r="DX13" s="680"/>
      <c r="DY13" s="680"/>
      <c r="DZ13" s="680"/>
      <c r="EA13" s="680"/>
      <c r="EB13" s="680"/>
      <c r="EC13" s="689"/>
    </row>
    <row r="14" spans="2:143" ht="11.25" customHeight="1">
      <c r="B14" s="676" t="s">
        <v>251</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131756</v>
      </c>
      <c r="BH14" s="680"/>
      <c r="BI14" s="680"/>
      <c r="BJ14" s="680"/>
      <c r="BK14" s="680"/>
      <c r="BL14" s="680"/>
      <c r="BM14" s="680"/>
      <c r="BN14" s="681"/>
      <c r="BO14" s="682">
        <v>1.6</v>
      </c>
      <c r="BP14" s="682"/>
      <c r="BQ14" s="682"/>
      <c r="BR14" s="682"/>
      <c r="BS14" s="688" t="s">
        <v>127</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1062425</v>
      </c>
      <c r="CS14" s="680"/>
      <c r="CT14" s="680"/>
      <c r="CU14" s="680"/>
      <c r="CV14" s="680"/>
      <c r="CW14" s="680"/>
      <c r="CX14" s="680"/>
      <c r="CY14" s="681"/>
      <c r="CZ14" s="682">
        <v>5</v>
      </c>
      <c r="DA14" s="682"/>
      <c r="DB14" s="682"/>
      <c r="DC14" s="682"/>
      <c r="DD14" s="688">
        <v>133063</v>
      </c>
      <c r="DE14" s="680"/>
      <c r="DF14" s="680"/>
      <c r="DG14" s="680"/>
      <c r="DH14" s="680"/>
      <c r="DI14" s="680"/>
      <c r="DJ14" s="680"/>
      <c r="DK14" s="680"/>
      <c r="DL14" s="680"/>
      <c r="DM14" s="680"/>
      <c r="DN14" s="680"/>
      <c r="DO14" s="680"/>
      <c r="DP14" s="681"/>
      <c r="DQ14" s="688">
        <v>579920</v>
      </c>
      <c r="DR14" s="680"/>
      <c r="DS14" s="680"/>
      <c r="DT14" s="680"/>
      <c r="DU14" s="680"/>
      <c r="DV14" s="680"/>
      <c r="DW14" s="680"/>
      <c r="DX14" s="680"/>
      <c r="DY14" s="680"/>
      <c r="DZ14" s="680"/>
      <c r="EA14" s="680"/>
      <c r="EB14" s="680"/>
      <c r="EC14" s="689"/>
    </row>
    <row r="15" spans="2:143" ht="11.25" customHeight="1">
      <c r="B15" s="676" t="s">
        <v>254</v>
      </c>
      <c r="C15" s="677"/>
      <c r="D15" s="677"/>
      <c r="E15" s="677"/>
      <c r="F15" s="677"/>
      <c r="G15" s="677"/>
      <c r="H15" s="677"/>
      <c r="I15" s="677"/>
      <c r="J15" s="677"/>
      <c r="K15" s="677"/>
      <c r="L15" s="677"/>
      <c r="M15" s="677"/>
      <c r="N15" s="677"/>
      <c r="O15" s="677"/>
      <c r="P15" s="677"/>
      <c r="Q15" s="678"/>
      <c r="R15" s="679">
        <v>72123</v>
      </c>
      <c r="S15" s="680"/>
      <c r="T15" s="680"/>
      <c r="U15" s="680"/>
      <c r="V15" s="680"/>
      <c r="W15" s="680"/>
      <c r="X15" s="680"/>
      <c r="Y15" s="681"/>
      <c r="Z15" s="682">
        <v>0.3</v>
      </c>
      <c r="AA15" s="682"/>
      <c r="AB15" s="682"/>
      <c r="AC15" s="682"/>
      <c r="AD15" s="683">
        <v>72123</v>
      </c>
      <c r="AE15" s="683"/>
      <c r="AF15" s="683"/>
      <c r="AG15" s="683"/>
      <c r="AH15" s="683"/>
      <c r="AI15" s="683"/>
      <c r="AJ15" s="683"/>
      <c r="AK15" s="683"/>
      <c r="AL15" s="684">
        <v>0.6</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342556</v>
      </c>
      <c r="BH15" s="680"/>
      <c r="BI15" s="680"/>
      <c r="BJ15" s="680"/>
      <c r="BK15" s="680"/>
      <c r="BL15" s="680"/>
      <c r="BM15" s="680"/>
      <c r="BN15" s="681"/>
      <c r="BO15" s="682">
        <v>4.0999999999999996</v>
      </c>
      <c r="BP15" s="682"/>
      <c r="BQ15" s="682"/>
      <c r="BR15" s="682"/>
      <c r="BS15" s="688" t="s">
        <v>127</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2630703</v>
      </c>
      <c r="CS15" s="680"/>
      <c r="CT15" s="680"/>
      <c r="CU15" s="680"/>
      <c r="CV15" s="680"/>
      <c r="CW15" s="680"/>
      <c r="CX15" s="680"/>
      <c r="CY15" s="681"/>
      <c r="CZ15" s="682">
        <v>12.5</v>
      </c>
      <c r="DA15" s="682"/>
      <c r="DB15" s="682"/>
      <c r="DC15" s="682"/>
      <c r="DD15" s="688">
        <v>782352</v>
      </c>
      <c r="DE15" s="680"/>
      <c r="DF15" s="680"/>
      <c r="DG15" s="680"/>
      <c r="DH15" s="680"/>
      <c r="DI15" s="680"/>
      <c r="DJ15" s="680"/>
      <c r="DK15" s="680"/>
      <c r="DL15" s="680"/>
      <c r="DM15" s="680"/>
      <c r="DN15" s="680"/>
      <c r="DO15" s="680"/>
      <c r="DP15" s="681"/>
      <c r="DQ15" s="688">
        <v>1960307</v>
      </c>
      <c r="DR15" s="680"/>
      <c r="DS15" s="680"/>
      <c r="DT15" s="680"/>
      <c r="DU15" s="680"/>
      <c r="DV15" s="680"/>
      <c r="DW15" s="680"/>
      <c r="DX15" s="680"/>
      <c r="DY15" s="680"/>
      <c r="DZ15" s="680"/>
      <c r="EA15" s="680"/>
      <c r="EB15" s="680"/>
      <c r="EC15" s="689"/>
    </row>
    <row r="16" spans="2:143" ht="11.25" customHeight="1">
      <c r="B16" s="676" t="s">
        <v>257</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c r="B17" s="676" t="s">
        <v>260</v>
      </c>
      <c r="C17" s="677"/>
      <c r="D17" s="677"/>
      <c r="E17" s="677"/>
      <c r="F17" s="677"/>
      <c r="G17" s="677"/>
      <c r="H17" s="677"/>
      <c r="I17" s="677"/>
      <c r="J17" s="677"/>
      <c r="K17" s="677"/>
      <c r="L17" s="677"/>
      <c r="M17" s="677"/>
      <c r="N17" s="677"/>
      <c r="O17" s="677"/>
      <c r="P17" s="677"/>
      <c r="Q17" s="678"/>
      <c r="R17" s="679">
        <v>38233</v>
      </c>
      <c r="S17" s="680"/>
      <c r="T17" s="680"/>
      <c r="U17" s="680"/>
      <c r="V17" s="680"/>
      <c r="W17" s="680"/>
      <c r="X17" s="680"/>
      <c r="Y17" s="681"/>
      <c r="Z17" s="682">
        <v>0.2</v>
      </c>
      <c r="AA17" s="682"/>
      <c r="AB17" s="682"/>
      <c r="AC17" s="682"/>
      <c r="AD17" s="683">
        <v>38233</v>
      </c>
      <c r="AE17" s="683"/>
      <c r="AF17" s="683"/>
      <c r="AG17" s="683"/>
      <c r="AH17" s="683"/>
      <c r="AI17" s="683"/>
      <c r="AJ17" s="683"/>
      <c r="AK17" s="683"/>
      <c r="AL17" s="684">
        <v>0.3</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2866920</v>
      </c>
      <c r="CS17" s="680"/>
      <c r="CT17" s="680"/>
      <c r="CU17" s="680"/>
      <c r="CV17" s="680"/>
      <c r="CW17" s="680"/>
      <c r="CX17" s="680"/>
      <c r="CY17" s="681"/>
      <c r="CZ17" s="682">
        <v>13.6</v>
      </c>
      <c r="DA17" s="682"/>
      <c r="DB17" s="682"/>
      <c r="DC17" s="682"/>
      <c r="DD17" s="688" t="s">
        <v>127</v>
      </c>
      <c r="DE17" s="680"/>
      <c r="DF17" s="680"/>
      <c r="DG17" s="680"/>
      <c r="DH17" s="680"/>
      <c r="DI17" s="680"/>
      <c r="DJ17" s="680"/>
      <c r="DK17" s="680"/>
      <c r="DL17" s="680"/>
      <c r="DM17" s="680"/>
      <c r="DN17" s="680"/>
      <c r="DO17" s="680"/>
      <c r="DP17" s="681"/>
      <c r="DQ17" s="688">
        <v>2793127</v>
      </c>
      <c r="DR17" s="680"/>
      <c r="DS17" s="680"/>
      <c r="DT17" s="680"/>
      <c r="DU17" s="680"/>
      <c r="DV17" s="680"/>
      <c r="DW17" s="680"/>
      <c r="DX17" s="680"/>
      <c r="DY17" s="680"/>
      <c r="DZ17" s="680"/>
      <c r="EA17" s="680"/>
      <c r="EB17" s="680"/>
      <c r="EC17" s="689"/>
    </row>
    <row r="18" spans="2:133" ht="11.25" customHeight="1">
      <c r="B18" s="676" t="s">
        <v>263</v>
      </c>
      <c r="C18" s="677"/>
      <c r="D18" s="677"/>
      <c r="E18" s="677"/>
      <c r="F18" s="677"/>
      <c r="G18" s="677"/>
      <c r="H18" s="677"/>
      <c r="I18" s="677"/>
      <c r="J18" s="677"/>
      <c r="K18" s="677"/>
      <c r="L18" s="677"/>
      <c r="M18" s="677"/>
      <c r="N18" s="677"/>
      <c r="O18" s="677"/>
      <c r="P18" s="677"/>
      <c r="Q18" s="678"/>
      <c r="R18" s="679">
        <v>3254534</v>
      </c>
      <c r="S18" s="680"/>
      <c r="T18" s="680"/>
      <c r="U18" s="680"/>
      <c r="V18" s="680"/>
      <c r="W18" s="680"/>
      <c r="X18" s="680"/>
      <c r="Y18" s="681"/>
      <c r="Z18" s="682">
        <v>15.4</v>
      </c>
      <c r="AA18" s="682"/>
      <c r="AB18" s="682"/>
      <c r="AC18" s="682"/>
      <c r="AD18" s="683">
        <v>2682655</v>
      </c>
      <c r="AE18" s="683"/>
      <c r="AF18" s="683"/>
      <c r="AG18" s="683"/>
      <c r="AH18" s="683"/>
      <c r="AI18" s="683"/>
      <c r="AJ18" s="683"/>
      <c r="AK18" s="683"/>
      <c r="AL18" s="684">
        <v>22.9</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c r="B19" s="676" t="s">
        <v>266</v>
      </c>
      <c r="C19" s="677"/>
      <c r="D19" s="677"/>
      <c r="E19" s="677"/>
      <c r="F19" s="677"/>
      <c r="G19" s="677"/>
      <c r="H19" s="677"/>
      <c r="I19" s="677"/>
      <c r="J19" s="677"/>
      <c r="K19" s="677"/>
      <c r="L19" s="677"/>
      <c r="M19" s="677"/>
      <c r="N19" s="677"/>
      <c r="O19" s="677"/>
      <c r="P19" s="677"/>
      <c r="Q19" s="678"/>
      <c r="R19" s="679">
        <v>2682655</v>
      </c>
      <c r="S19" s="680"/>
      <c r="T19" s="680"/>
      <c r="U19" s="680"/>
      <c r="V19" s="680"/>
      <c r="W19" s="680"/>
      <c r="X19" s="680"/>
      <c r="Y19" s="681"/>
      <c r="Z19" s="682">
        <v>12.7</v>
      </c>
      <c r="AA19" s="682"/>
      <c r="AB19" s="682"/>
      <c r="AC19" s="682"/>
      <c r="AD19" s="683">
        <v>2682655</v>
      </c>
      <c r="AE19" s="683"/>
      <c r="AF19" s="683"/>
      <c r="AG19" s="683"/>
      <c r="AH19" s="683"/>
      <c r="AI19" s="683"/>
      <c r="AJ19" s="683"/>
      <c r="AK19" s="683"/>
      <c r="AL19" s="684">
        <v>22.9</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628527</v>
      </c>
      <c r="BH19" s="680"/>
      <c r="BI19" s="680"/>
      <c r="BJ19" s="680"/>
      <c r="BK19" s="680"/>
      <c r="BL19" s="680"/>
      <c r="BM19" s="680"/>
      <c r="BN19" s="681"/>
      <c r="BO19" s="682">
        <v>7.4</v>
      </c>
      <c r="BP19" s="682"/>
      <c r="BQ19" s="682"/>
      <c r="BR19" s="682"/>
      <c r="BS19" s="688" t="s">
        <v>127</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269</v>
      </c>
      <c r="C20" s="677"/>
      <c r="D20" s="677"/>
      <c r="E20" s="677"/>
      <c r="F20" s="677"/>
      <c r="G20" s="677"/>
      <c r="H20" s="677"/>
      <c r="I20" s="677"/>
      <c r="J20" s="677"/>
      <c r="K20" s="677"/>
      <c r="L20" s="677"/>
      <c r="M20" s="677"/>
      <c r="N20" s="677"/>
      <c r="O20" s="677"/>
      <c r="P20" s="677"/>
      <c r="Q20" s="678"/>
      <c r="R20" s="679">
        <v>571879</v>
      </c>
      <c r="S20" s="680"/>
      <c r="T20" s="680"/>
      <c r="U20" s="680"/>
      <c r="V20" s="680"/>
      <c r="W20" s="680"/>
      <c r="X20" s="680"/>
      <c r="Y20" s="681"/>
      <c r="Z20" s="682">
        <v>2.7</v>
      </c>
      <c r="AA20" s="682"/>
      <c r="AB20" s="682"/>
      <c r="AC20" s="682"/>
      <c r="AD20" s="683" t="s">
        <v>127</v>
      </c>
      <c r="AE20" s="683"/>
      <c r="AF20" s="683"/>
      <c r="AG20" s="683"/>
      <c r="AH20" s="683"/>
      <c r="AI20" s="683"/>
      <c r="AJ20" s="683"/>
      <c r="AK20" s="683"/>
      <c r="AL20" s="684" t="s">
        <v>127</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628527</v>
      </c>
      <c r="BH20" s="680"/>
      <c r="BI20" s="680"/>
      <c r="BJ20" s="680"/>
      <c r="BK20" s="680"/>
      <c r="BL20" s="680"/>
      <c r="BM20" s="680"/>
      <c r="BN20" s="681"/>
      <c r="BO20" s="682">
        <v>7.4</v>
      </c>
      <c r="BP20" s="682"/>
      <c r="BQ20" s="682"/>
      <c r="BR20" s="682"/>
      <c r="BS20" s="688" t="s">
        <v>127</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21051393</v>
      </c>
      <c r="CS20" s="680"/>
      <c r="CT20" s="680"/>
      <c r="CU20" s="680"/>
      <c r="CV20" s="680"/>
      <c r="CW20" s="680"/>
      <c r="CX20" s="680"/>
      <c r="CY20" s="681"/>
      <c r="CZ20" s="682">
        <v>100</v>
      </c>
      <c r="DA20" s="682"/>
      <c r="DB20" s="682"/>
      <c r="DC20" s="682"/>
      <c r="DD20" s="688">
        <v>2897921</v>
      </c>
      <c r="DE20" s="680"/>
      <c r="DF20" s="680"/>
      <c r="DG20" s="680"/>
      <c r="DH20" s="680"/>
      <c r="DI20" s="680"/>
      <c r="DJ20" s="680"/>
      <c r="DK20" s="680"/>
      <c r="DL20" s="680"/>
      <c r="DM20" s="680"/>
      <c r="DN20" s="680"/>
      <c r="DO20" s="680"/>
      <c r="DP20" s="681"/>
      <c r="DQ20" s="688">
        <v>14828862</v>
      </c>
      <c r="DR20" s="680"/>
      <c r="DS20" s="680"/>
      <c r="DT20" s="680"/>
      <c r="DU20" s="680"/>
      <c r="DV20" s="680"/>
      <c r="DW20" s="680"/>
      <c r="DX20" s="680"/>
      <c r="DY20" s="680"/>
      <c r="DZ20" s="680"/>
      <c r="EA20" s="680"/>
      <c r="EB20" s="680"/>
      <c r="EC20" s="689"/>
    </row>
    <row r="21" spans="2:133" ht="11.25" customHeight="1">
      <c r="B21" s="676" t="s">
        <v>272</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27394</v>
      </c>
      <c r="BH21" s="680"/>
      <c r="BI21" s="680"/>
      <c r="BJ21" s="680"/>
      <c r="BK21" s="680"/>
      <c r="BL21" s="680"/>
      <c r="BM21" s="680"/>
      <c r="BN21" s="681"/>
      <c r="BO21" s="682">
        <v>0.3</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274</v>
      </c>
      <c r="C22" s="677"/>
      <c r="D22" s="677"/>
      <c r="E22" s="677"/>
      <c r="F22" s="677"/>
      <c r="G22" s="677"/>
      <c r="H22" s="677"/>
      <c r="I22" s="677"/>
      <c r="J22" s="677"/>
      <c r="K22" s="677"/>
      <c r="L22" s="677"/>
      <c r="M22" s="677"/>
      <c r="N22" s="677"/>
      <c r="O22" s="677"/>
      <c r="P22" s="677"/>
      <c r="Q22" s="678"/>
      <c r="R22" s="679">
        <v>12908346</v>
      </c>
      <c r="S22" s="680"/>
      <c r="T22" s="680"/>
      <c r="U22" s="680"/>
      <c r="V22" s="680"/>
      <c r="W22" s="680"/>
      <c r="X22" s="680"/>
      <c r="Y22" s="681"/>
      <c r="Z22" s="682">
        <v>61</v>
      </c>
      <c r="AA22" s="682"/>
      <c r="AB22" s="682"/>
      <c r="AC22" s="682"/>
      <c r="AD22" s="683">
        <v>11623765</v>
      </c>
      <c r="AE22" s="683"/>
      <c r="AF22" s="683"/>
      <c r="AG22" s="683"/>
      <c r="AH22" s="683"/>
      <c r="AI22" s="683"/>
      <c r="AJ22" s="683"/>
      <c r="AK22" s="683"/>
      <c r="AL22" s="684">
        <v>99.2</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277</v>
      </c>
      <c r="C23" s="677"/>
      <c r="D23" s="677"/>
      <c r="E23" s="677"/>
      <c r="F23" s="677"/>
      <c r="G23" s="677"/>
      <c r="H23" s="677"/>
      <c r="I23" s="677"/>
      <c r="J23" s="677"/>
      <c r="K23" s="677"/>
      <c r="L23" s="677"/>
      <c r="M23" s="677"/>
      <c r="N23" s="677"/>
      <c r="O23" s="677"/>
      <c r="P23" s="677"/>
      <c r="Q23" s="678"/>
      <c r="R23" s="679">
        <v>7931</v>
      </c>
      <c r="S23" s="680"/>
      <c r="T23" s="680"/>
      <c r="U23" s="680"/>
      <c r="V23" s="680"/>
      <c r="W23" s="680"/>
      <c r="X23" s="680"/>
      <c r="Y23" s="681"/>
      <c r="Z23" s="682">
        <v>0</v>
      </c>
      <c r="AA23" s="682"/>
      <c r="AB23" s="682"/>
      <c r="AC23" s="682"/>
      <c r="AD23" s="683">
        <v>7931</v>
      </c>
      <c r="AE23" s="683"/>
      <c r="AF23" s="683"/>
      <c r="AG23" s="683"/>
      <c r="AH23" s="683"/>
      <c r="AI23" s="683"/>
      <c r="AJ23" s="683"/>
      <c r="AK23" s="683"/>
      <c r="AL23" s="684">
        <v>0.1</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601133</v>
      </c>
      <c r="BH23" s="680"/>
      <c r="BI23" s="680"/>
      <c r="BJ23" s="680"/>
      <c r="BK23" s="680"/>
      <c r="BL23" s="680"/>
      <c r="BM23" s="680"/>
      <c r="BN23" s="681"/>
      <c r="BO23" s="682">
        <v>7.1</v>
      </c>
      <c r="BP23" s="682"/>
      <c r="BQ23" s="682"/>
      <c r="BR23" s="682"/>
      <c r="BS23" s="688" t="s">
        <v>127</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c r="B24" s="676" t="s">
        <v>284</v>
      </c>
      <c r="C24" s="677"/>
      <c r="D24" s="677"/>
      <c r="E24" s="677"/>
      <c r="F24" s="677"/>
      <c r="G24" s="677"/>
      <c r="H24" s="677"/>
      <c r="I24" s="677"/>
      <c r="J24" s="677"/>
      <c r="K24" s="677"/>
      <c r="L24" s="677"/>
      <c r="M24" s="677"/>
      <c r="N24" s="677"/>
      <c r="O24" s="677"/>
      <c r="P24" s="677"/>
      <c r="Q24" s="678"/>
      <c r="R24" s="679">
        <v>273088</v>
      </c>
      <c r="S24" s="680"/>
      <c r="T24" s="680"/>
      <c r="U24" s="680"/>
      <c r="V24" s="680"/>
      <c r="W24" s="680"/>
      <c r="X24" s="680"/>
      <c r="Y24" s="681"/>
      <c r="Z24" s="682">
        <v>1.3</v>
      </c>
      <c r="AA24" s="682"/>
      <c r="AB24" s="682"/>
      <c r="AC24" s="682"/>
      <c r="AD24" s="683" t="s">
        <v>127</v>
      </c>
      <c r="AE24" s="683"/>
      <c r="AF24" s="683"/>
      <c r="AG24" s="683"/>
      <c r="AH24" s="683"/>
      <c r="AI24" s="683"/>
      <c r="AJ24" s="683"/>
      <c r="AK24" s="683"/>
      <c r="AL24" s="684" t="s">
        <v>127</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9896001</v>
      </c>
      <c r="CS24" s="669"/>
      <c r="CT24" s="669"/>
      <c r="CU24" s="669"/>
      <c r="CV24" s="669"/>
      <c r="CW24" s="669"/>
      <c r="CX24" s="669"/>
      <c r="CY24" s="670"/>
      <c r="CZ24" s="673">
        <v>47</v>
      </c>
      <c r="DA24" s="674"/>
      <c r="DB24" s="674"/>
      <c r="DC24" s="693"/>
      <c r="DD24" s="712">
        <v>7225569</v>
      </c>
      <c r="DE24" s="669"/>
      <c r="DF24" s="669"/>
      <c r="DG24" s="669"/>
      <c r="DH24" s="669"/>
      <c r="DI24" s="669"/>
      <c r="DJ24" s="669"/>
      <c r="DK24" s="670"/>
      <c r="DL24" s="712">
        <v>6768200</v>
      </c>
      <c r="DM24" s="669"/>
      <c r="DN24" s="669"/>
      <c r="DO24" s="669"/>
      <c r="DP24" s="669"/>
      <c r="DQ24" s="669"/>
      <c r="DR24" s="669"/>
      <c r="DS24" s="669"/>
      <c r="DT24" s="669"/>
      <c r="DU24" s="669"/>
      <c r="DV24" s="670"/>
      <c r="DW24" s="673">
        <v>54</v>
      </c>
      <c r="DX24" s="674"/>
      <c r="DY24" s="674"/>
      <c r="DZ24" s="674"/>
      <c r="EA24" s="674"/>
      <c r="EB24" s="674"/>
      <c r="EC24" s="675"/>
    </row>
    <row r="25" spans="2:133" ht="11.25" customHeight="1">
      <c r="B25" s="676" t="s">
        <v>287</v>
      </c>
      <c r="C25" s="677"/>
      <c r="D25" s="677"/>
      <c r="E25" s="677"/>
      <c r="F25" s="677"/>
      <c r="G25" s="677"/>
      <c r="H25" s="677"/>
      <c r="I25" s="677"/>
      <c r="J25" s="677"/>
      <c r="K25" s="677"/>
      <c r="L25" s="677"/>
      <c r="M25" s="677"/>
      <c r="N25" s="677"/>
      <c r="O25" s="677"/>
      <c r="P25" s="677"/>
      <c r="Q25" s="678"/>
      <c r="R25" s="679">
        <v>380506</v>
      </c>
      <c r="S25" s="680"/>
      <c r="T25" s="680"/>
      <c r="U25" s="680"/>
      <c r="V25" s="680"/>
      <c r="W25" s="680"/>
      <c r="X25" s="680"/>
      <c r="Y25" s="681"/>
      <c r="Z25" s="682">
        <v>1.8</v>
      </c>
      <c r="AA25" s="682"/>
      <c r="AB25" s="682"/>
      <c r="AC25" s="682"/>
      <c r="AD25" s="683">
        <v>73973</v>
      </c>
      <c r="AE25" s="683"/>
      <c r="AF25" s="683"/>
      <c r="AG25" s="683"/>
      <c r="AH25" s="683"/>
      <c r="AI25" s="683"/>
      <c r="AJ25" s="683"/>
      <c r="AK25" s="683"/>
      <c r="AL25" s="684">
        <v>0.6</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3929863</v>
      </c>
      <c r="CS25" s="715"/>
      <c r="CT25" s="715"/>
      <c r="CU25" s="715"/>
      <c r="CV25" s="715"/>
      <c r="CW25" s="715"/>
      <c r="CX25" s="715"/>
      <c r="CY25" s="716"/>
      <c r="CZ25" s="684">
        <v>18.7</v>
      </c>
      <c r="DA25" s="713"/>
      <c r="DB25" s="713"/>
      <c r="DC25" s="717"/>
      <c r="DD25" s="688">
        <v>3338677</v>
      </c>
      <c r="DE25" s="715"/>
      <c r="DF25" s="715"/>
      <c r="DG25" s="715"/>
      <c r="DH25" s="715"/>
      <c r="DI25" s="715"/>
      <c r="DJ25" s="715"/>
      <c r="DK25" s="716"/>
      <c r="DL25" s="688">
        <v>3246542</v>
      </c>
      <c r="DM25" s="715"/>
      <c r="DN25" s="715"/>
      <c r="DO25" s="715"/>
      <c r="DP25" s="715"/>
      <c r="DQ25" s="715"/>
      <c r="DR25" s="715"/>
      <c r="DS25" s="715"/>
      <c r="DT25" s="715"/>
      <c r="DU25" s="715"/>
      <c r="DV25" s="716"/>
      <c r="DW25" s="684">
        <v>25.9</v>
      </c>
      <c r="DX25" s="713"/>
      <c r="DY25" s="713"/>
      <c r="DZ25" s="713"/>
      <c r="EA25" s="713"/>
      <c r="EB25" s="713"/>
      <c r="EC25" s="714"/>
    </row>
    <row r="26" spans="2:133" ht="11.25" customHeight="1">
      <c r="B26" s="676" t="s">
        <v>290</v>
      </c>
      <c r="C26" s="677"/>
      <c r="D26" s="677"/>
      <c r="E26" s="677"/>
      <c r="F26" s="677"/>
      <c r="G26" s="677"/>
      <c r="H26" s="677"/>
      <c r="I26" s="677"/>
      <c r="J26" s="677"/>
      <c r="K26" s="677"/>
      <c r="L26" s="677"/>
      <c r="M26" s="677"/>
      <c r="N26" s="677"/>
      <c r="O26" s="677"/>
      <c r="P26" s="677"/>
      <c r="Q26" s="678"/>
      <c r="R26" s="679">
        <v>32426</v>
      </c>
      <c r="S26" s="680"/>
      <c r="T26" s="680"/>
      <c r="U26" s="680"/>
      <c r="V26" s="680"/>
      <c r="W26" s="680"/>
      <c r="X26" s="680"/>
      <c r="Y26" s="681"/>
      <c r="Z26" s="682">
        <v>0.2</v>
      </c>
      <c r="AA26" s="682"/>
      <c r="AB26" s="682"/>
      <c r="AC26" s="682"/>
      <c r="AD26" s="683">
        <v>14353</v>
      </c>
      <c r="AE26" s="683"/>
      <c r="AF26" s="683"/>
      <c r="AG26" s="683"/>
      <c r="AH26" s="683"/>
      <c r="AI26" s="683"/>
      <c r="AJ26" s="683"/>
      <c r="AK26" s="683"/>
      <c r="AL26" s="684">
        <v>0.1</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292</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2694115</v>
      </c>
      <c r="CS26" s="680"/>
      <c r="CT26" s="680"/>
      <c r="CU26" s="680"/>
      <c r="CV26" s="680"/>
      <c r="CW26" s="680"/>
      <c r="CX26" s="680"/>
      <c r="CY26" s="681"/>
      <c r="CZ26" s="684">
        <v>12.8</v>
      </c>
      <c r="DA26" s="713"/>
      <c r="DB26" s="713"/>
      <c r="DC26" s="717"/>
      <c r="DD26" s="688">
        <v>2227166</v>
      </c>
      <c r="DE26" s="680"/>
      <c r="DF26" s="680"/>
      <c r="DG26" s="680"/>
      <c r="DH26" s="680"/>
      <c r="DI26" s="680"/>
      <c r="DJ26" s="680"/>
      <c r="DK26" s="681"/>
      <c r="DL26" s="688" t="s">
        <v>292</v>
      </c>
      <c r="DM26" s="680"/>
      <c r="DN26" s="680"/>
      <c r="DO26" s="680"/>
      <c r="DP26" s="680"/>
      <c r="DQ26" s="680"/>
      <c r="DR26" s="680"/>
      <c r="DS26" s="680"/>
      <c r="DT26" s="680"/>
      <c r="DU26" s="680"/>
      <c r="DV26" s="681"/>
      <c r="DW26" s="684" t="s">
        <v>127</v>
      </c>
      <c r="DX26" s="713"/>
      <c r="DY26" s="713"/>
      <c r="DZ26" s="713"/>
      <c r="EA26" s="713"/>
      <c r="EB26" s="713"/>
      <c r="EC26" s="714"/>
    </row>
    <row r="27" spans="2:133" ht="11.25" customHeight="1">
      <c r="B27" s="676" t="s">
        <v>294</v>
      </c>
      <c r="C27" s="677"/>
      <c r="D27" s="677"/>
      <c r="E27" s="677"/>
      <c r="F27" s="677"/>
      <c r="G27" s="677"/>
      <c r="H27" s="677"/>
      <c r="I27" s="677"/>
      <c r="J27" s="677"/>
      <c r="K27" s="677"/>
      <c r="L27" s="677"/>
      <c r="M27" s="677"/>
      <c r="N27" s="677"/>
      <c r="O27" s="677"/>
      <c r="P27" s="677"/>
      <c r="Q27" s="678"/>
      <c r="R27" s="679">
        <v>2277356</v>
      </c>
      <c r="S27" s="680"/>
      <c r="T27" s="680"/>
      <c r="U27" s="680"/>
      <c r="V27" s="680"/>
      <c r="W27" s="680"/>
      <c r="X27" s="680"/>
      <c r="Y27" s="681"/>
      <c r="Z27" s="682">
        <v>10.8</v>
      </c>
      <c r="AA27" s="682"/>
      <c r="AB27" s="682"/>
      <c r="AC27" s="682"/>
      <c r="AD27" s="683" t="s">
        <v>127</v>
      </c>
      <c r="AE27" s="683"/>
      <c r="AF27" s="683"/>
      <c r="AG27" s="683"/>
      <c r="AH27" s="683"/>
      <c r="AI27" s="683"/>
      <c r="AJ27" s="683"/>
      <c r="AK27" s="683"/>
      <c r="AL27" s="684" t="s">
        <v>127</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8442795</v>
      </c>
      <c r="BH27" s="680"/>
      <c r="BI27" s="680"/>
      <c r="BJ27" s="680"/>
      <c r="BK27" s="680"/>
      <c r="BL27" s="680"/>
      <c r="BM27" s="680"/>
      <c r="BN27" s="681"/>
      <c r="BO27" s="682">
        <v>100</v>
      </c>
      <c r="BP27" s="682"/>
      <c r="BQ27" s="682"/>
      <c r="BR27" s="682"/>
      <c r="BS27" s="688">
        <v>111569</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3099220</v>
      </c>
      <c r="CS27" s="715"/>
      <c r="CT27" s="715"/>
      <c r="CU27" s="715"/>
      <c r="CV27" s="715"/>
      <c r="CW27" s="715"/>
      <c r="CX27" s="715"/>
      <c r="CY27" s="716"/>
      <c r="CZ27" s="684">
        <v>14.7</v>
      </c>
      <c r="DA27" s="713"/>
      <c r="DB27" s="713"/>
      <c r="DC27" s="717"/>
      <c r="DD27" s="688">
        <v>1093767</v>
      </c>
      <c r="DE27" s="715"/>
      <c r="DF27" s="715"/>
      <c r="DG27" s="715"/>
      <c r="DH27" s="715"/>
      <c r="DI27" s="715"/>
      <c r="DJ27" s="715"/>
      <c r="DK27" s="716"/>
      <c r="DL27" s="688">
        <v>1093733</v>
      </c>
      <c r="DM27" s="715"/>
      <c r="DN27" s="715"/>
      <c r="DO27" s="715"/>
      <c r="DP27" s="715"/>
      <c r="DQ27" s="715"/>
      <c r="DR27" s="715"/>
      <c r="DS27" s="715"/>
      <c r="DT27" s="715"/>
      <c r="DU27" s="715"/>
      <c r="DV27" s="716"/>
      <c r="DW27" s="684">
        <v>8.6999999999999993</v>
      </c>
      <c r="DX27" s="713"/>
      <c r="DY27" s="713"/>
      <c r="DZ27" s="713"/>
      <c r="EA27" s="713"/>
      <c r="EB27" s="713"/>
      <c r="EC27" s="714"/>
    </row>
    <row r="28" spans="2:133" ht="11.25" customHeight="1">
      <c r="B28" s="721" t="s">
        <v>297</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2866918</v>
      </c>
      <c r="CS28" s="680"/>
      <c r="CT28" s="680"/>
      <c r="CU28" s="680"/>
      <c r="CV28" s="680"/>
      <c r="CW28" s="680"/>
      <c r="CX28" s="680"/>
      <c r="CY28" s="681"/>
      <c r="CZ28" s="684">
        <v>13.6</v>
      </c>
      <c r="DA28" s="713"/>
      <c r="DB28" s="713"/>
      <c r="DC28" s="717"/>
      <c r="DD28" s="688">
        <v>2793125</v>
      </c>
      <c r="DE28" s="680"/>
      <c r="DF28" s="680"/>
      <c r="DG28" s="680"/>
      <c r="DH28" s="680"/>
      <c r="DI28" s="680"/>
      <c r="DJ28" s="680"/>
      <c r="DK28" s="681"/>
      <c r="DL28" s="688">
        <v>2427925</v>
      </c>
      <c r="DM28" s="680"/>
      <c r="DN28" s="680"/>
      <c r="DO28" s="680"/>
      <c r="DP28" s="680"/>
      <c r="DQ28" s="680"/>
      <c r="DR28" s="680"/>
      <c r="DS28" s="680"/>
      <c r="DT28" s="680"/>
      <c r="DU28" s="680"/>
      <c r="DV28" s="681"/>
      <c r="DW28" s="684">
        <v>19.399999999999999</v>
      </c>
      <c r="DX28" s="713"/>
      <c r="DY28" s="713"/>
      <c r="DZ28" s="713"/>
      <c r="EA28" s="713"/>
      <c r="EB28" s="713"/>
      <c r="EC28" s="714"/>
    </row>
    <row r="29" spans="2:133" ht="11.25" customHeight="1">
      <c r="B29" s="676" t="s">
        <v>299</v>
      </c>
      <c r="C29" s="677"/>
      <c r="D29" s="677"/>
      <c r="E29" s="677"/>
      <c r="F29" s="677"/>
      <c r="G29" s="677"/>
      <c r="H29" s="677"/>
      <c r="I29" s="677"/>
      <c r="J29" s="677"/>
      <c r="K29" s="677"/>
      <c r="L29" s="677"/>
      <c r="M29" s="677"/>
      <c r="N29" s="677"/>
      <c r="O29" s="677"/>
      <c r="P29" s="677"/>
      <c r="Q29" s="678"/>
      <c r="R29" s="679">
        <v>1154617</v>
      </c>
      <c r="S29" s="680"/>
      <c r="T29" s="680"/>
      <c r="U29" s="680"/>
      <c r="V29" s="680"/>
      <c r="W29" s="680"/>
      <c r="X29" s="680"/>
      <c r="Y29" s="681"/>
      <c r="Z29" s="682">
        <v>5.5</v>
      </c>
      <c r="AA29" s="682"/>
      <c r="AB29" s="682"/>
      <c r="AC29" s="682"/>
      <c r="AD29" s="683" t="s">
        <v>127</v>
      </c>
      <c r="AE29" s="683"/>
      <c r="AF29" s="683"/>
      <c r="AG29" s="683"/>
      <c r="AH29" s="683"/>
      <c r="AI29" s="683"/>
      <c r="AJ29" s="683"/>
      <c r="AK29" s="683"/>
      <c r="AL29" s="684" t="s">
        <v>127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2866628</v>
      </c>
      <c r="CS29" s="715"/>
      <c r="CT29" s="715"/>
      <c r="CU29" s="715"/>
      <c r="CV29" s="715"/>
      <c r="CW29" s="715"/>
      <c r="CX29" s="715"/>
      <c r="CY29" s="716"/>
      <c r="CZ29" s="684">
        <v>13.6</v>
      </c>
      <c r="DA29" s="713"/>
      <c r="DB29" s="713"/>
      <c r="DC29" s="717"/>
      <c r="DD29" s="688">
        <v>2792835</v>
      </c>
      <c r="DE29" s="715"/>
      <c r="DF29" s="715"/>
      <c r="DG29" s="715"/>
      <c r="DH29" s="715"/>
      <c r="DI29" s="715"/>
      <c r="DJ29" s="715"/>
      <c r="DK29" s="716"/>
      <c r="DL29" s="688">
        <v>2427635</v>
      </c>
      <c r="DM29" s="715"/>
      <c r="DN29" s="715"/>
      <c r="DO29" s="715"/>
      <c r="DP29" s="715"/>
      <c r="DQ29" s="715"/>
      <c r="DR29" s="715"/>
      <c r="DS29" s="715"/>
      <c r="DT29" s="715"/>
      <c r="DU29" s="715"/>
      <c r="DV29" s="716"/>
      <c r="DW29" s="684">
        <v>19.399999999999999</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46466</v>
      </c>
      <c r="S30" s="680"/>
      <c r="T30" s="680"/>
      <c r="U30" s="680"/>
      <c r="V30" s="680"/>
      <c r="W30" s="680"/>
      <c r="X30" s="680"/>
      <c r="Y30" s="681"/>
      <c r="Z30" s="682">
        <v>0.2</v>
      </c>
      <c r="AA30" s="682"/>
      <c r="AB30" s="682"/>
      <c r="AC30" s="682"/>
      <c r="AD30" s="683" t="s">
        <v>127</v>
      </c>
      <c r="AE30" s="683"/>
      <c r="AF30" s="683"/>
      <c r="AG30" s="683"/>
      <c r="AH30" s="683"/>
      <c r="AI30" s="683"/>
      <c r="AJ30" s="683"/>
      <c r="AK30" s="683"/>
      <c r="AL30" s="684" t="s">
        <v>127</v>
      </c>
      <c r="AM30" s="685"/>
      <c r="AN30" s="685"/>
      <c r="AO30" s="686"/>
      <c r="AP30" s="727" t="s">
        <v>305</v>
      </c>
      <c r="AQ30" s="728"/>
      <c r="AR30" s="728"/>
      <c r="AS30" s="728"/>
      <c r="AT30" s="733" t="s">
        <v>306</v>
      </c>
      <c r="AU30" s="230"/>
      <c r="AV30" s="230"/>
      <c r="AW30" s="230"/>
      <c r="AX30" s="665" t="s">
        <v>183</v>
      </c>
      <c r="AY30" s="666"/>
      <c r="AZ30" s="666"/>
      <c r="BA30" s="666"/>
      <c r="BB30" s="666"/>
      <c r="BC30" s="666"/>
      <c r="BD30" s="666"/>
      <c r="BE30" s="666"/>
      <c r="BF30" s="667"/>
      <c r="BG30" s="739">
        <v>99.3</v>
      </c>
      <c r="BH30" s="740"/>
      <c r="BI30" s="740"/>
      <c r="BJ30" s="740"/>
      <c r="BK30" s="740"/>
      <c r="BL30" s="740"/>
      <c r="BM30" s="674">
        <v>95.1</v>
      </c>
      <c r="BN30" s="740"/>
      <c r="BO30" s="740"/>
      <c r="BP30" s="740"/>
      <c r="BQ30" s="741"/>
      <c r="BR30" s="739">
        <v>99.2</v>
      </c>
      <c r="BS30" s="740"/>
      <c r="BT30" s="740"/>
      <c r="BU30" s="740"/>
      <c r="BV30" s="740"/>
      <c r="BW30" s="740"/>
      <c r="BX30" s="674">
        <v>94.8</v>
      </c>
      <c r="BY30" s="740"/>
      <c r="BZ30" s="740"/>
      <c r="CA30" s="740"/>
      <c r="CB30" s="741"/>
      <c r="CD30" s="744"/>
      <c r="CE30" s="745"/>
      <c r="CF30" s="694" t="s">
        <v>307</v>
      </c>
      <c r="CG30" s="695"/>
      <c r="CH30" s="695"/>
      <c r="CI30" s="695"/>
      <c r="CJ30" s="695"/>
      <c r="CK30" s="695"/>
      <c r="CL30" s="695"/>
      <c r="CM30" s="695"/>
      <c r="CN30" s="695"/>
      <c r="CO30" s="695"/>
      <c r="CP30" s="695"/>
      <c r="CQ30" s="696"/>
      <c r="CR30" s="679">
        <v>2706255</v>
      </c>
      <c r="CS30" s="680"/>
      <c r="CT30" s="680"/>
      <c r="CU30" s="680"/>
      <c r="CV30" s="680"/>
      <c r="CW30" s="680"/>
      <c r="CX30" s="680"/>
      <c r="CY30" s="681"/>
      <c r="CZ30" s="684">
        <v>12.9</v>
      </c>
      <c r="DA30" s="713"/>
      <c r="DB30" s="713"/>
      <c r="DC30" s="717"/>
      <c r="DD30" s="688">
        <v>2636621</v>
      </c>
      <c r="DE30" s="680"/>
      <c r="DF30" s="680"/>
      <c r="DG30" s="680"/>
      <c r="DH30" s="680"/>
      <c r="DI30" s="680"/>
      <c r="DJ30" s="680"/>
      <c r="DK30" s="681"/>
      <c r="DL30" s="688">
        <v>2271421</v>
      </c>
      <c r="DM30" s="680"/>
      <c r="DN30" s="680"/>
      <c r="DO30" s="680"/>
      <c r="DP30" s="680"/>
      <c r="DQ30" s="680"/>
      <c r="DR30" s="680"/>
      <c r="DS30" s="680"/>
      <c r="DT30" s="680"/>
      <c r="DU30" s="680"/>
      <c r="DV30" s="681"/>
      <c r="DW30" s="684">
        <v>18.100000000000001</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83215</v>
      </c>
      <c r="S31" s="680"/>
      <c r="T31" s="680"/>
      <c r="U31" s="680"/>
      <c r="V31" s="680"/>
      <c r="W31" s="680"/>
      <c r="X31" s="680"/>
      <c r="Y31" s="681"/>
      <c r="Z31" s="682">
        <v>0.4</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99.3</v>
      </c>
      <c r="BH31" s="715"/>
      <c r="BI31" s="715"/>
      <c r="BJ31" s="715"/>
      <c r="BK31" s="715"/>
      <c r="BL31" s="715"/>
      <c r="BM31" s="685">
        <v>96.3</v>
      </c>
      <c r="BN31" s="737"/>
      <c r="BO31" s="737"/>
      <c r="BP31" s="737"/>
      <c r="BQ31" s="738"/>
      <c r="BR31" s="736">
        <v>99.2</v>
      </c>
      <c r="BS31" s="715"/>
      <c r="BT31" s="715"/>
      <c r="BU31" s="715"/>
      <c r="BV31" s="715"/>
      <c r="BW31" s="715"/>
      <c r="BX31" s="685">
        <v>95.8</v>
      </c>
      <c r="BY31" s="737"/>
      <c r="BZ31" s="737"/>
      <c r="CA31" s="737"/>
      <c r="CB31" s="738"/>
      <c r="CD31" s="744"/>
      <c r="CE31" s="745"/>
      <c r="CF31" s="694" t="s">
        <v>311</v>
      </c>
      <c r="CG31" s="695"/>
      <c r="CH31" s="695"/>
      <c r="CI31" s="695"/>
      <c r="CJ31" s="695"/>
      <c r="CK31" s="695"/>
      <c r="CL31" s="695"/>
      <c r="CM31" s="695"/>
      <c r="CN31" s="695"/>
      <c r="CO31" s="695"/>
      <c r="CP31" s="695"/>
      <c r="CQ31" s="696"/>
      <c r="CR31" s="679">
        <v>160373</v>
      </c>
      <c r="CS31" s="715"/>
      <c r="CT31" s="715"/>
      <c r="CU31" s="715"/>
      <c r="CV31" s="715"/>
      <c r="CW31" s="715"/>
      <c r="CX31" s="715"/>
      <c r="CY31" s="716"/>
      <c r="CZ31" s="684">
        <v>0.8</v>
      </c>
      <c r="DA31" s="713"/>
      <c r="DB31" s="713"/>
      <c r="DC31" s="717"/>
      <c r="DD31" s="688">
        <v>156214</v>
      </c>
      <c r="DE31" s="715"/>
      <c r="DF31" s="715"/>
      <c r="DG31" s="715"/>
      <c r="DH31" s="715"/>
      <c r="DI31" s="715"/>
      <c r="DJ31" s="715"/>
      <c r="DK31" s="716"/>
      <c r="DL31" s="688">
        <v>156214</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973347</v>
      </c>
      <c r="S32" s="680"/>
      <c r="T32" s="680"/>
      <c r="U32" s="680"/>
      <c r="V32" s="680"/>
      <c r="W32" s="680"/>
      <c r="X32" s="680"/>
      <c r="Y32" s="681"/>
      <c r="Z32" s="682">
        <v>4.5999999999999996</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99.2</v>
      </c>
      <c r="BH32" s="749"/>
      <c r="BI32" s="749"/>
      <c r="BJ32" s="749"/>
      <c r="BK32" s="749"/>
      <c r="BL32" s="749"/>
      <c r="BM32" s="750">
        <v>94.3</v>
      </c>
      <c r="BN32" s="749"/>
      <c r="BO32" s="749"/>
      <c r="BP32" s="749"/>
      <c r="BQ32" s="751"/>
      <c r="BR32" s="748">
        <v>99.1</v>
      </c>
      <c r="BS32" s="749"/>
      <c r="BT32" s="749"/>
      <c r="BU32" s="749"/>
      <c r="BV32" s="749"/>
      <c r="BW32" s="749"/>
      <c r="BX32" s="750">
        <v>94.1</v>
      </c>
      <c r="BY32" s="749"/>
      <c r="BZ32" s="749"/>
      <c r="CA32" s="749"/>
      <c r="CB32" s="751"/>
      <c r="CD32" s="746"/>
      <c r="CE32" s="747"/>
      <c r="CF32" s="694" t="s">
        <v>314</v>
      </c>
      <c r="CG32" s="695"/>
      <c r="CH32" s="695"/>
      <c r="CI32" s="695"/>
      <c r="CJ32" s="695"/>
      <c r="CK32" s="695"/>
      <c r="CL32" s="695"/>
      <c r="CM32" s="695"/>
      <c r="CN32" s="695"/>
      <c r="CO32" s="695"/>
      <c r="CP32" s="695"/>
      <c r="CQ32" s="696"/>
      <c r="CR32" s="679">
        <v>290</v>
      </c>
      <c r="CS32" s="680"/>
      <c r="CT32" s="680"/>
      <c r="CU32" s="680"/>
      <c r="CV32" s="680"/>
      <c r="CW32" s="680"/>
      <c r="CX32" s="680"/>
      <c r="CY32" s="681"/>
      <c r="CZ32" s="684">
        <v>0</v>
      </c>
      <c r="DA32" s="713"/>
      <c r="DB32" s="713"/>
      <c r="DC32" s="717"/>
      <c r="DD32" s="688">
        <v>290</v>
      </c>
      <c r="DE32" s="680"/>
      <c r="DF32" s="680"/>
      <c r="DG32" s="680"/>
      <c r="DH32" s="680"/>
      <c r="DI32" s="680"/>
      <c r="DJ32" s="680"/>
      <c r="DK32" s="681"/>
      <c r="DL32" s="688">
        <v>290</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71555</v>
      </c>
      <c r="S33" s="680"/>
      <c r="T33" s="680"/>
      <c r="U33" s="680"/>
      <c r="V33" s="680"/>
      <c r="W33" s="680"/>
      <c r="X33" s="680"/>
      <c r="Y33" s="681"/>
      <c r="Z33" s="682">
        <v>0.3</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8257471</v>
      </c>
      <c r="CS33" s="715"/>
      <c r="CT33" s="715"/>
      <c r="CU33" s="715"/>
      <c r="CV33" s="715"/>
      <c r="CW33" s="715"/>
      <c r="CX33" s="715"/>
      <c r="CY33" s="716"/>
      <c r="CZ33" s="684">
        <v>39.200000000000003</v>
      </c>
      <c r="DA33" s="713"/>
      <c r="DB33" s="713"/>
      <c r="DC33" s="717"/>
      <c r="DD33" s="688">
        <v>6926233</v>
      </c>
      <c r="DE33" s="715"/>
      <c r="DF33" s="715"/>
      <c r="DG33" s="715"/>
      <c r="DH33" s="715"/>
      <c r="DI33" s="715"/>
      <c r="DJ33" s="715"/>
      <c r="DK33" s="716"/>
      <c r="DL33" s="688">
        <v>3881751</v>
      </c>
      <c r="DM33" s="715"/>
      <c r="DN33" s="715"/>
      <c r="DO33" s="715"/>
      <c r="DP33" s="715"/>
      <c r="DQ33" s="715"/>
      <c r="DR33" s="715"/>
      <c r="DS33" s="715"/>
      <c r="DT33" s="715"/>
      <c r="DU33" s="715"/>
      <c r="DV33" s="716"/>
      <c r="DW33" s="684">
        <v>30.9</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463590</v>
      </c>
      <c r="S34" s="680"/>
      <c r="T34" s="680"/>
      <c r="U34" s="680"/>
      <c r="V34" s="680"/>
      <c r="W34" s="680"/>
      <c r="X34" s="680"/>
      <c r="Y34" s="681"/>
      <c r="Z34" s="682">
        <v>2.2000000000000002</v>
      </c>
      <c r="AA34" s="682"/>
      <c r="AB34" s="682"/>
      <c r="AC34" s="682"/>
      <c r="AD34" s="683">
        <v>2378</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2677683</v>
      </c>
      <c r="CS34" s="680"/>
      <c r="CT34" s="680"/>
      <c r="CU34" s="680"/>
      <c r="CV34" s="680"/>
      <c r="CW34" s="680"/>
      <c r="CX34" s="680"/>
      <c r="CY34" s="681"/>
      <c r="CZ34" s="684">
        <v>12.7</v>
      </c>
      <c r="DA34" s="713"/>
      <c r="DB34" s="713"/>
      <c r="DC34" s="717"/>
      <c r="DD34" s="688">
        <v>2254666</v>
      </c>
      <c r="DE34" s="680"/>
      <c r="DF34" s="680"/>
      <c r="DG34" s="680"/>
      <c r="DH34" s="680"/>
      <c r="DI34" s="680"/>
      <c r="DJ34" s="680"/>
      <c r="DK34" s="681"/>
      <c r="DL34" s="688">
        <v>1723818</v>
      </c>
      <c r="DM34" s="680"/>
      <c r="DN34" s="680"/>
      <c r="DO34" s="680"/>
      <c r="DP34" s="680"/>
      <c r="DQ34" s="680"/>
      <c r="DR34" s="680"/>
      <c r="DS34" s="680"/>
      <c r="DT34" s="680"/>
      <c r="DU34" s="680"/>
      <c r="DV34" s="681"/>
      <c r="DW34" s="684">
        <v>13.7</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2472900</v>
      </c>
      <c r="S35" s="680"/>
      <c r="T35" s="680"/>
      <c r="U35" s="680"/>
      <c r="V35" s="680"/>
      <c r="W35" s="680"/>
      <c r="X35" s="680"/>
      <c r="Y35" s="681"/>
      <c r="Z35" s="682">
        <v>11.7</v>
      </c>
      <c r="AA35" s="682"/>
      <c r="AB35" s="682"/>
      <c r="AC35" s="682"/>
      <c r="AD35" s="683" t="s">
        <v>127</v>
      </c>
      <c r="AE35" s="683"/>
      <c r="AF35" s="683"/>
      <c r="AG35" s="683"/>
      <c r="AH35" s="683"/>
      <c r="AI35" s="683"/>
      <c r="AJ35" s="683"/>
      <c r="AK35" s="683"/>
      <c r="AL35" s="684" t="s">
        <v>127</v>
      </c>
      <c r="AM35" s="685"/>
      <c r="AN35" s="685"/>
      <c r="AO35" s="686"/>
      <c r="AP35" s="234"/>
      <c r="AQ35" s="752" t="s">
        <v>322</v>
      </c>
      <c r="AR35" s="753"/>
      <c r="AS35" s="753"/>
      <c r="AT35" s="753"/>
      <c r="AU35" s="753"/>
      <c r="AV35" s="753"/>
      <c r="AW35" s="753"/>
      <c r="AX35" s="753"/>
      <c r="AY35" s="754"/>
      <c r="AZ35" s="668">
        <v>4061356</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176162</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176874</v>
      </c>
      <c r="CS35" s="715"/>
      <c r="CT35" s="715"/>
      <c r="CU35" s="715"/>
      <c r="CV35" s="715"/>
      <c r="CW35" s="715"/>
      <c r="CX35" s="715"/>
      <c r="CY35" s="716"/>
      <c r="CZ35" s="684">
        <v>0.8</v>
      </c>
      <c r="DA35" s="713"/>
      <c r="DB35" s="713"/>
      <c r="DC35" s="717"/>
      <c r="DD35" s="688">
        <v>119546</v>
      </c>
      <c r="DE35" s="715"/>
      <c r="DF35" s="715"/>
      <c r="DG35" s="715"/>
      <c r="DH35" s="715"/>
      <c r="DI35" s="715"/>
      <c r="DJ35" s="715"/>
      <c r="DK35" s="716"/>
      <c r="DL35" s="688">
        <v>119546</v>
      </c>
      <c r="DM35" s="715"/>
      <c r="DN35" s="715"/>
      <c r="DO35" s="715"/>
      <c r="DP35" s="715"/>
      <c r="DQ35" s="715"/>
      <c r="DR35" s="715"/>
      <c r="DS35" s="715"/>
      <c r="DT35" s="715"/>
      <c r="DU35" s="715"/>
      <c r="DV35" s="716"/>
      <c r="DW35" s="684">
        <v>1</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326</v>
      </c>
      <c r="AR36" s="757"/>
      <c r="AS36" s="757"/>
      <c r="AT36" s="757"/>
      <c r="AU36" s="757"/>
      <c r="AV36" s="757"/>
      <c r="AW36" s="757"/>
      <c r="AX36" s="757"/>
      <c r="AY36" s="758"/>
      <c r="AZ36" s="679">
        <v>1012519</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172749</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1765006</v>
      </c>
      <c r="CS36" s="680"/>
      <c r="CT36" s="680"/>
      <c r="CU36" s="680"/>
      <c r="CV36" s="680"/>
      <c r="CW36" s="680"/>
      <c r="CX36" s="680"/>
      <c r="CY36" s="681"/>
      <c r="CZ36" s="684">
        <v>8.4</v>
      </c>
      <c r="DA36" s="713"/>
      <c r="DB36" s="713"/>
      <c r="DC36" s="717"/>
      <c r="DD36" s="688">
        <v>1539447</v>
      </c>
      <c r="DE36" s="680"/>
      <c r="DF36" s="680"/>
      <c r="DG36" s="680"/>
      <c r="DH36" s="680"/>
      <c r="DI36" s="680"/>
      <c r="DJ36" s="680"/>
      <c r="DK36" s="681"/>
      <c r="DL36" s="688">
        <v>729657</v>
      </c>
      <c r="DM36" s="680"/>
      <c r="DN36" s="680"/>
      <c r="DO36" s="680"/>
      <c r="DP36" s="680"/>
      <c r="DQ36" s="680"/>
      <c r="DR36" s="680"/>
      <c r="DS36" s="680"/>
      <c r="DT36" s="680"/>
      <c r="DU36" s="680"/>
      <c r="DV36" s="681"/>
      <c r="DW36" s="684">
        <v>5.8</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820000</v>
      </c>
      <c r="S37" s="680"/>
      <c r="T37" s="680"/>
      <c r="U37" s="680"/>
      <c r="V37" s="680"/>
      <c r="W37" s="680"/>
      <c r="X37" s="680"/>
      <c r="Y37" s="681"/>
      <c r="Z37" s="682">
        <v>3.9</v>
      </c>
      <c r="AA37" s="682"/>
      <c r="AB37" s="682"/>
      <c r="AC37" s="682"/>
      <c r="AD37" s="683" t="s">
        <v>127</v>
      </c>
      <c r="AE37" s="683"/>
      <c r="AF37" s="683"/>
      <c r="AG37" s="683"/>
      <c r="AH37" s="683"/>
      <c r="AI37" s="683"/>
      <c r="AJ37" s="683"/>
      <c r="AK37" s="683"/>
      <c r="AL37" s="684" t="s">
        <v>127</v>
      </c>
      <c r="AM37" s="685"/>
      <c r="AN37" s="685"/>
      <c r="AO37" s="686"/>
      <c r="AQ37" s="756" t="s">
        <v>330</v>
      </c>
      <c r="AR37" s="757"/>
      <c r="AS37" s="757"/>
      <c r="AT37" s="757"/>
      <c r="AU37" s="757"/>
      <c r="AV37" s="757"/>
      <c r="AW37" s="757"/>
      <c r="AX37" s="757"/>
      <c r="AY37" s="758"/>
      <c r="AZ37" s="679">
        <v>964773</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6319</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3825</v>
      </c>
      <c r="CS37" s="715"/>
      <c r="CT37" s="715"/>
      <c r="CU37" s="715"/>
      <c r="CV37" s="715"/>
      <c r="CW37" s="715"/>
      <c r="CX37" s="715"/>
      <c r="CY37" s="716"/>
      <c r="CZ37" s="684">
        <v>0</v>
      </c>
      <c r="DA37" s="713"/>
      <c r="DB37" s="713"/>
      <c r="DC37" s="717"/>
      <c r="DD37" s="688">
        <v>3825</v>
      </c>
      <c r="DE37" s="715"/>
      <c r="DF37" s="715"/>
      <c r="DG37" s="715"/>
      <c r="DH37" s="715"/>
      <c r="DI37" s="715"/>
      <c r="DJ37" s="715"/>
      <c r="DK37" s="716"/>
      <c r="DL37" s="688">
        <v>3825</v>
      </c>
      <c r="DM37" s="715"/>
      <c r="DN37" s="715"/>
      <c r="DO37" s="715"/>
      <c r="DP37" s="715"/>
      <c r="DQ37" s="715"/>
      <c r="DR37" s="715"/>
      <c r="DS37" s="715"/>
      <c r="DT37" s="715"/>
      <c r="DU37" s="715"/>
      <c r="DV37" s="716"/>
      <c r="DW37" s="684">
        <v>0</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21145343</v>
      </c>
      <c r="S38" s="760"/>
      <c r="T38" s="760"/>
      <c r="U38" s="760"/>
      <c r="V38" s="760"/>
      <c r="W38" s="760"/>
      <c r="X38" s="760"/>
      <c r="Y38" s="761"/>
      <c r="Z38" s="762">
        <v>100</v>
      </c>
      <c r="AA38" s="762"/>
      <c r="AB38" s="762"/>
      <c r="AC38" s="762"/>
      <c r="AD38" s="763">
        <v>11722400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135481</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9959</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1920900</v>
      </c>
      <c r="CS38" s="680"/>
      <c r="CT38" s="680"/>
      <c r="CU38" s="680"/>
      <c r="CV38" s="680"/>
      <c r="CW38" s="680"/>
      <c r="CX38" s="680"/>
      <c r="CY38" s="681"/>
      <c r="CZ38" s="684">
        <v>9.1</v>
      </c>
      <c r="DA38" s="713"/>
      <c r="DB38" s="713"/>
      <c r="DC38" s="717"/>
      <c r="DD38" s="688">
        <v>1609524</v>
      </c>
      <c r="DE38" s="680"/>
      <c r="DF38" s="680"/>
      <c r="DG38" s="680"/>
      <c r="DH38" s="680"/>
      <c r="DI38" s="680"/>
      <c r="DJ38" s="680"/>
      <c r="DK38" s="681"/>
      <c r="DL38" s="688">
        <v>1308730</v>
      </c>
      <c r="DM38" s="680"/>
      <c r="DN38" s="680"/>
      <c r="DO38" s="680"/>
      <c r="DP38" s="680"/>
      <c r="DQ38" s="680"/>
      <c r="DR38" s="680"/>
      <c r="DS38" s="680"/>
      <c r="DT38" s="680"/>
      <c r="DU38" s="680"/>
      <c r="DV38" s="681"/>
      <c r="DW38" s="684">
        <v>10.4</v>
      </c>
      <c r="DX38" s="713"/>
      <c r="DY38" s="713"/>
      <c r="DZ38" s="713"/>
      <c r="EA38" s="713"/>
      <c r="EB38" s="713"/>
      <c r="EC38" s="714"/>
    </row>
    <row r="39" spans="2:133" ht="11.25" customHeight="1">
      <c r="AQ39" s="756" t="s">
        <v>337</v>
      </c>
      <c r="AR39" s="757"/>
      <c r="AS39" s="757"/>
      <c r="AT39" s="757"/>
      <c r="AU39" s="757"/>
      <c r="AV39" s="757"/>
      <c r="AW39" s="757"/>
      <c r="AX39" s="757"/>
      <c r="AY39" s="758"/>
      <c r="AZ39" s="679">
        <v>104935</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89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89058</v>
      </c>
      <c r="CS39" s="715"/>
      <c r="CT39" s="715"/>
      <c r="CU39" s="715"/>
      <c r="CV39" s="715"/>
      <c r="CW39" s="715"/>
      <c r="CX39" s="715"/>
      <c r="CY39" s="716"/>
      <c r="CZ39" s="684">
        <v>0.4</v>
      </c>
      <c r="DA39" s="713"/>
      <c r="DB39" s="713"/>
      <c r="DC39" s="717"/>
      <c r="DD39" s="688" t="s">
        <v>292</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341</v>
      </c>
      <c r="AR40" s="757"/>
      <c r="AS40" s="757"/>
      <c r="AT40" s="757"/>
      <c r="AU40" s="757"/>
      <c r="AV40" s="757"/>
      <c r="AW40" s="757"/>
      <c r="AX40" s="757"/>
      <c r="AY40" s="758"/>
      <c r="AZ40" s="679">
        <v>396438</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127</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1627950</v>
      </c>
      <c r="CS40" s="680"/>
      <c r="CT40" s="680"/>
      <c r="CU40" s="680"/>
      <c r="CV40" s="680"/>
      <c r="CW40" s="680"/>
      <c r="CX40" s="680"/>
      <c r="CY40" s="681"/>
      <c r="CZ40" s="684">
        <v>7.7</v>
      </c>
      <c r="DA40" s="713"/>
      <c r="DB40" s="713"/>
      <c r="DC40" s="717"/>
      <c r="DD40" s="688">
        <v>1403050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344</v>
      </c>
      <c r="AR41" s="767"/>
      <c r="AS41" s="767"/>
      <c r="AT41" s="767"/>
      <c r="AU41" s="767"/>
      <c r="AV41" s="767"/>
      <c r="AW41" s="767"/>
      <c r="AX41" s="767"/>
      <c r="AY41" s="768"/>
      <c r="AZ41" s="759">
        <v>1447210</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369</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292</v>
      </c>
      <c r="CS41" s="715"/>
      <c r="CT41" s="715"/>
      <c r="CU41" s="715"/>
      <c r="CV41" s="715"/>
      <c r="CW41" s="715"/>
      <c r="CX41" s="715"/>
      <c r="CY41" s="716"/>
      <c r="CZ41" s="684" t="s">
        <v>127</v>
      </c>
      <c r="DA41" s="713"/>
      <c r="DB41" s="713"/>
      <c r="DC41" s="717"/>
      <c r="DD41" s="688" t="s">
        <v>292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2897921</v>
      </c>
      <c r="CS42" s="680"/>
      <c r="CT42" s="680"/>
      <c r="CU42" s="680"/>
      <c r="CV42" s="680"/>
      <c r="CW42" s="680"/>
      <c r="CX42" s="680"/>
      <c r="CY42" s="681"/>
      <c r="CZ42" s="684">
        <v>13.8</v>
      </c>
      <c r="DA42" s="685"/>
      <c r="DB42" s="685"/>
      <c r="DC42" s="780"/>
      <c r="DD42" s="688">
        <v>677060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55993</v>
      </c>
      <c r="CS43" s="715"/>
      <c r="CT43" s="715"/>
      <c r="CU43" s="715"/>
      <c r="CV43" s="715"/>
      <c r="CW43" s="715"/>
      <c r="CX43" s="715"/>
      <c r="CY43" s="716"/>
      <c r="CZ43" s="684">
        <v>0.3</v>
      </c>
      <c r="DA43" s="713"/>
      <c r="DB43" s="713"/>
      <c r="DC43" s="717"/>
      <c r="DD43" s="688">
        <v>55804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302</v>
      </c>
      <c r="CE44" s="792"/>
      <c r="CF44" s="676" t="s">
        <v>352</v>
      </c>
      <c r="CG44" s="677"/>
      <c r="CH44" s="677"/>
      <c r="CI44" s="677"/>
      <c r="CJ44" s="677"/>
      <c r="CK44" s="677"/>
      <c r="CL44" s="677"/>
      <c r="CM44" s="677"/>
      <c r="CN44" s="677"/>
      <c r="CO44" s="677"/>
      <c r="CP44" s="677"/>
      <c r="CQ44" s="678"/>
      <c r="CR44" s="679">
        <v>2897921</v>
      </c>
      <c r="CS44" s="680"/>
      <c r="CT44" s="680"/>
      <c r="CU44" s="680"/>
      <c r="CV44" s="680"/>
      <c r="CW44" s="680"/>
      <c r="CX44" s="680"/>
      <c r="CY44" s="681"/>
      <c r="CZ44" s="684">
        <v>13.8</v>
      </c>
      <c r="DA44" s="685"/>
      <c r="DB44" s="685"/>
      <c r="DC44" s="780"/>
      <c r="DD44" s="688">
        <v>677060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1253018</v>
      </c>
      <c r="CS45" s="715"/>
      <c r="CT45" s="715"/>
      <c r="CU45" s="715"/>
      <c r="CV45" s="715"/>
      <c r="CW45" s="715"/>
      <c r="CX45" s="715"/>
      <c r="CY45" s="716"/>
      <c r="CZ45" s="684">
        <v>6</v>
      </c>
      <c r="DA45" s="713"/>
      <c r="DB45" s="713"/>
      <c r="DC45" s="717"/>
      <c r="DD45" s="688">
        <v>79165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1594521</v>
      </c>
      <c r="CS46" s="680"/>
      <c r="CT46" s="680"/>
      <c r="CU46" s="680"/>
      <c r="CV46" s="680"/>
      <c r="CW46" s="680"/>
      <c r="CX46" s="680"/>
      <c r="CY46" s="681"/>
      <c r="CZ46" s="684">
        <v>7.6</v>
      </c>
      <c r="DA46" s="685"/>
      <c r="DB46" s="685"/>
      <c r="DC46" s="780"/>
      <c r="DD46" s="688">
        <v>592067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292</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21051393</v>
      </c>
      <c r="CS49" s="749"/>
      <c r="CT49" s="749"/>
      <c r="CU49" s="749"/>
      <c r="CV49" s="749"/>
      <c r="CW49" s="749"/>
      <c r="CX49" s="749"/>
      <c r="CY49" s="781"/>
      <c r="CZ49" s="764">
        <v>100</v>
      </c>
      <c r="DA49" s="782"/>
      <c r="DB49" s="782"/>
      <c r="DC49" s="783"/>
      <c r="DD49" s="784">
        <v>14828862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o6vpXqX4RI7HLFaOET3PcTmhtQ9Be6sjDJqrZe+xtrDx05NjWM/5YCC4V5nDMJzaSfMSnBzQ5o15MreqjhiLfg==" saltValue="R/tdXOQBiHuUTMafSgrU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Q37" zoomScale="70" zoomScaleNormal="25" zoomScaleSheetLayoutView="70" workbookViewId="0">
      <selection activeCell="BS74" sqref="BS74:DA7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380</v>
      </c>
      <c r="C7" s="812"/>
      <c r="D7" s="812"/>
      <c r="E7" s="812"/>
      <c r="F7" s="812"/>
      <c r="G7" s="812"/>
      <c r="H7" s="812"/>
      <c r="I7" s="812"/>
      <c r="J7" s="812"/>
      <c r="K7" s="812"/>
      <c r="L7" s="812"/>
      <c r="M7" s="812"/>
      <c r="N7" s="812"/>
      <c r="O7" s="812"/>
      <c r="P7" s="813"/>
      <c r="Q7" s="814">
        <v>23753</v>
      </c>
      <c r="R7" s="815"/>
      <c r="S7" s="815"/>
      <c r="T7" s="815"/>
      <c r="U7" s="815"/>
      <c r="V7" s="815">
        <v>23659</v>
      </c>
      <c r="W7" s="815"/>
      <c r="X7" s="815"/>
      <c r="Y7" s="815"/>
      <c r="Z7" s="815"/>
      <c r="AA7" s="815">
        <v>94</v>
      </c>
      <c r="AB7" s="815"/>
      <c r="AC7" s="815"/>
      <c r="AD7" s="815"/>
      <c r="AE7" s="816"/>
      <c r="AF7" s="817">
        <v>56</v>
      </c>
      <c r="AG7" s="818"/>
      <c r="AH7" s="818"/>
      <c r="AI7" s="818"/>
      <c r="AJ7" s="819"/>
      <c r="AK7" s="854">
        <v>953</v>
      </c>
      <c r="AL7" s="855"/>
      <c r="AM7" s="855"/>
      <c r="AN7" s="855"/>
      <c r="AO7" s="855"/>
      <c r="AP7" s="855">
        <v>30183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586</v>
      </c>
      <c r="BS7" s="858" t="s">
        <v>584</v>
      </c>
      <c r="BT7" s="859"/>
      <c r="BU7" s="859"/>
      <c r="BV7" s="859"/>
      <c r="BW7" s="859"/>
      <c r="BX7" s="859"/>
      <c r="BY7" s="859"/>
      <c r="BZ7" s="859"/>
      <c r="CA7" s="859"/>
      <c r="CB7" s="859"/>
      <c r="CC7" s="859"/>
      <c r="CD7" s="859"/>
      <c r="CE7" s="859"/>
      <c r="CF7" s="859"/>
      <c r="CG7" s="860"/>
      <c r="CH7" s="851">
        <v>-1</v>
      </c>
      <c r="CI7" s="852"/>
      <c r="CJ7" s="852"/>
      <c r="CK7" s="852"/>
      <c r="CL7" s="853"/>
      <c r="CM7" s="851">
        <v>105</v>
      </c>
      <c r="CN7" s="852"/>
      <c r="CO7" s="852"/>
      <c r="CP7" s="852"/>
      <c r="CQ7" s="853"/>
      <c r="CR7" s="851">
        <v>102</v>
      </c>
      <c r="CS7" s="852"/>
      <c r="CT7" s="852"/>
      <c r="CU7" s="852"/>
      <c r="CV7" s="853"/>
      <c r="CW7" s="851">
        <v>67</v>
      </c>
      <c r="CX7" s="852"/>
      <c r="CY7" s="852"/>
      <c r="CZ7" s="852"/>
      <c r="DA7" s="853"/>
      <c r="DB7" s="851" t="s">
        <v>510</v>
      </c>
      <c r="DC7" s="852"/>
      <c r="DD7" s="852"/>
      <c r="DE7" s="852"/>
      <c r="DF7" s="853"/>
      <c r="DG7" s="851" t="s">
        <v>510</v>
      </c>
      <c r="DH7" s="852"/>
      <c r="DI7" s="852"/>
      <c r="DJ7" s="852"/>
      <c r="DK7" s="853"/>
      <c r="DL7" s="851" t="s">
        <v>510</v>
      </c>
      <c r="DM7" s="852"/>
      <c r="DN7" s="852"/>
      <c r="DO7" s="852"/>
      <c r="DP7" s="853"/>
      <c r="DQ7" s="851" t="s">
        <v>510</v>
      </c>
      <c r="DR7" s="852"/>
      <c r="DS7" s="852"/>
      <c r="DT7" s="852"/>
      <c r="DU7" s="853"/>
      <c r="DV7" s="832"/>
      <c r="DW7" s="833"/>
      <c r="DX7" s="833"/>
      <c r="DY7" s="833"/>
      <c r="DZ7" s="834"/>
      <c r="EA7" s="254"/>
    </row>
    <row r="8" spans="1:131" s="255" customFormat="1" ht="26.25" customHeight="1">
      <c r="A8" s="261">
        <v>2</v>
      </c>
      <c r="B8" s="835" t="s">
        <v>381</v>
      </c>
      <c r="C8" s="836"/>
      <c r="D8" s="836"/>
      <c r="E8" s="836"/>
      <c r="F8" s="836"/>
      <c r="G8" s="836"/>
      <c r="H8" s="836"/>
      <c r="I8" s="836"/>
      <c r="J8" s="836"/>
      <c r="K8" s="836"/>
      <c r="L8" s="836"/>
      <c r="M8" s="836"/>
      <c r="N8" s="836"/>
      <c r="O8" s="836"/>
      <c r="P8" s="837"/>
      <c r="Q8" s="838">
        <v>5</v>
      </c>
      <c r="R8" s="839"/>
      <c r="S8" s="839"/>
      <c r="T8" s="839"/>
      <c r="U8" s="839"/>
      <c r="V8" s="839">
        <v>5</v>
      </c>
      <c r="W8" s="839"/>
      <c r="X8" s="839"/>
      <c r="Y8" s="839"/>
      <c r="Z8" s="839"/>
      <c r="AA8" s="839" t="s">
        <v>578</v>
      </c>
      <c r="AB8" s="839"/>
      <c r="AC8" s="839"/>
      <c r="AD8" s="839"/>
      <c r="AE8" s="840"/>
      <c r="AF8" s="841" t="s">
        <v>127</v>
      </c>
      <c r="AG8" s="842"/>
      <c r="AH8" s="842"/>
      <c r="AI8" s="842"/>
      <c r="AJ8" s="843"/>
      <c r="AK8" s="844">
        <v>2</v>
      </c>
      <c r="AL8" s="845"/>
      <c r="AM8" s="845"/>
      <c r="AN8" s="845"/>
      <c r="AO8" s="845"/>
      <c r="AP8" s="845" t="s">
        <v>578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586</v>
      </c>
      <c r="BS8" s="848" t="s">
        <v>585</v>
      </c>
      <c r="BT8" s="849"/>
      <c r="BU8" s="849"/>
      <c r="BV8" s="849"/>
      <c r="BW8" s="849"/>
      <c r="BX8" s="849"/>
      <c r="BY8" s="849"/>
      <c r="BZ8" s="849"/>
      <c r="CA8" s="849"/>
      <c r="CB8" s="849"/>
      <c r="CC8" s="849"/>
      <c r="CD8" s="849"/>
      <c r="CE8" s="849"/>
      <c r="CF8" s="849"/>
      <c r="CG8" s="850"/>
      <c r="CH8" s="861">
        <v>2</v>
      </c>
      <c r="CI8" s="862"/>
      <c r="CJ8" s="862"/>
      <c r="CK8" s="862"/>
      <c r="CL8" s="863"/>
      <c r="CM8" s="861">
        <v>100</v>
      </c>
      <c r="CN8" s="862"/>
      <c r="CO8" s="862"/>
      <c r="CP8" s="862"/>
      <c r="CQ8" s="863"/>
      <c r="CR8" s="861">
        <v>23</v>
      </c>
      <c r="CS8" s="862"/>
      <c r="CT8" s="862"/>
      <c r="CU8" s="862"/>
      <c r="CV8" s="863"/>
      <c r="CW8" s="861" t="s">
        <v>510</v>
      </c>
      <c r="CX8" s="862"/>
      <c r="CY8" s="862"/>
      <c r="CZ8" s="862"/>
      <c r="DA8" s="863"/>
      <c r="DB8" s="861" t="s">
        <v>510</v>
      </c>
      <c r="DC8" s="862"/>
      <c r="DD8" s="862"/>
      <c r="DE8" s="862"/>
      <c r="DF8" s="863"/>
      <c r="DG8" s="861" t="s">
        <v>510</v>
      </c>
      <c r="DH8" s="862"/>
      <c r="DI8" s="862"/>
      <c r="DJ8" s="862"/>
      <c r="DK8" s="863"/>
      <c r="DL8" s="861" t="s">
        <v>510</v>
      </c>
      <c r="DM8" s="862"/>
      <c r="DN8" s="862"/>
      <c r="DO8" s="862"/>
      <c r="DP8" s="863"/>
      <c r="DQ8" s="861" t="s">
        <v>510</v>
      </c>
      <c r="DR8" s="862"/>
      <c r="DS8" s="862"/>
      <c r="DT8" s="862"/>
      <c r="DU8" s="863"/>
      <c r="DV8" s="864"/>
      <c r="DW8" s="865"/>
      <c r="DX8" s="865"/>
      <c r="DY8" s="865"/>
      <c r="DZ8" s="866"/>
      <c r="EA8" s="254"/>
    </row>
    <row r="9" spans="1:131" s="255" customFormat="1" ht="26.25" customHeight="1">
      <c r="A9" s="261">
        <v>3</v>
      </c>
      <c r="B9" s="835" t="s">
        <v>382</v>
      </c>
      <c r="C9" s="836"/>
      <c r="D9" s="836"/>
      <c r="E9" s="836"/>
      <c r="F9" s="836"/>
      <c r="G9" s="836"/>
      <c r="H9" s="836"/>
      <c r="I9" s="836"/>
      <c r="J9" s="836"/>
      <c r="K9" s="836"/>
      <c r="L9" s="836"/>
      <c r="M9" s="836"/>
      <c r="N9" s="836"/>
      <c r="O9" s="836"/>
      <c r="P9" s="837"/>
      <c r="Q9" s="838">
        <v>19</v>
      </c>
      <c r="R9" s="839"/>
      <c r="S9" s="839"/>
      <c r="T9" s="839"/>
      <c r="U9" s="839"/>
      <c r="V9" s="839">
        <v>19</v>
      </c>
      <c r="W9" s="839"/>
      <c r="X9" s="839"/>
      <c r="Y9" s="839"/>
      <c r="Z9" s="839"/>
      <c r="AA9" s="839" t="s">
        <v>578</v>
      </c>
      <c r="AB9" s="839"/>
      <c r="AC9" s="839"/>
      <c r="AD9" s="839"/>
      <c r="AE9" s="840"/>
      <c r="AF9" s="841" t="s">
        <v>127</v>
      </c>
      <c r="AG9" s="842"/>
      <c r="AH9" s="842"/>
      <c r="AI9" s="842"/>
      <c r="AJ9" s="843"/>
      <c r="AK9" s="844">
        <v>19</v>
      </c>
      <c r="AL9" s="845"/>
      <c r="AM9" s="845"/>
      <c r="AN9" s="845"/>
      <c r="AO9" s="845"/>
      <c r="AP9" s="845" t="s">
        <v>578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23777</v>
      </c>
      <c r="R23" s="874"/>
      <c r="S23" s="874"/>
      <c r="T23" s="874"/>
      <c r="U23" s="874"/>
      <c r="V23" s="874">
        <v>23683</v>
      </c>
      <c r="W23" s="874"/>
      <c r="X23" s="874"/>
      <c r="Y23" s="874"/>
      <c r="Z23" s="874"/>
      <c r="AA23" s="874">
        <v>94</v>
      </c>
      <c r="AB23" s="874"/>
      <c r="AC23" s="874"/>
      <c r="AD23" s="874"/>
      <c r="AE23" s="875"/>
      <c r="AF23" s="876">
        <v>56</v>
      </c>
      <c r="AG23" s="874"/>
      <c r="AH23" s="874"/>
      <c r="AI23" s="874"/>
      <c r="AJ23" s="877"/>
      <c r="AK23" s="878"/>
      <c r="AL23" s="879"/>
      <c r="AM23" s="879"/>
      <c r="AN23" s="879"/>
      <c r="AO23" s="879"/>
      <c r="AP23" s="874">
        <v>30183</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2">
        <v>5500</v>
      </c>
      <c r="R28" s="903"/>
      <c r="S28" s="903"/>
      <c r="T28" s="903"/>
      <c r="U28" s="903"/>
      <c r="V28" s="903">
        <v>5324</v>
      </c>
      <c r="W28" s="903"/>
      <c r="X28" s="903"/>
      <c r="Y28" s="903"/>
      <c r="Z28" s="903"/>
      <c r="AA28" s="903">
        <v>176</v>
      </c>
      <c r="AB28" s="903"/>
      <c r="AC28" s="903"/>
      <c r="AD28" s="903"/>
      <c r="AE28" s="904"/>
      <c r="AF28" s="905">
        <v>176</v>
      </c>
      <c r="AG28" s="903"/>
      <c r="AH28" s="903"/>
      <c r="AI28" s="903"/>
      <c r="AJ28" s="906"/>
      <c r="AK28" s="907">
        <v>396</v>
      </c>
      <c r="AL28" s="898"/>
      <c r="AM28" s="898"/>
      <c r="AN28" s="898"/>
      <c r="AO28" s="898"/>
      <c r="AP28" s="898" t="s">
        <v>579</v>
      </c>
      <c r="AQ28" s="898"/>
      <c r="AR28" s="898"/>
      <c r="AS28" s="898"/>
      <c r="AT28" s="898"/>
      <c r="AU28" s="898" t="s">
        <v>578</v>
      </c>
      <c r="AV28" s="898"/>
      <c r="AW28" s="898"/>
      <c r="AX28" s="898"/>
      <c r="AY28" s="898"/>
      <c r="AZ28" s="899" t="s">
        <v>578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4351</v>
      </c>
      <c r="R29" s="839"/>
      <c r="S29" s="839"/>
      <c r="T29" s="839"/>
      <c r="U29" s="839"/>
      <c r="V29" s="839">
        <v>4235</v>
      </c>
      <c r="W29" s="839"/>
      <c r="X29" s="839"/>
      <c r="Y29" s="839"/>
      <c r="Z29" s="839"/>
      <c r="AA29" s="839">
        <v>116</v>
      </c>
      <c r="AB29" s="839"/>
      <c r="AC29" s="839"/>
      <c r="AD29" s="839"/>
      <c r="AE29" s="840"/>
      <c r="AF29" s="841">
        <v>116</v>
      </c>
      <c r="AG29" s="842"/>
      <c r="AH29" s="842"/>
      <c r="AI29" s="842"/>
      <c r="AJ29" s="843"/>
      <c r="AK29" s="910">
        <v>595</v>
      </c>
      <c r="AL29" s="911"/>
      <c r="AM29" s="911"/>
      <c r="AN29" s="911"/>
      <c r="AO29" s="911"/>
      <c r="AP29" s="911" t="s">
        <v>578</v>
      </c>
      <c r="AQ29" s="911"/>
      <c r="AR29" s="911"/>
      <c r="AS29" s="911"/>
      <c r="AT29" s="911"/>
      <c r="AU29" s="911" t="s">
        <v>578</v>
      </c>
      <c r="AV29" s="911"/>
      <c r="AW29" s="911"/>
      <c r="AX29" s="911"/>
      <c r="AY29" s="911"/>
      <c r="AZ29" s="912" t="s">
        <v>578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752</v>
      </c>
      <c r="R30" s="839"/>
      <c r="S30" s="839"/>
      <c r="T30" s="839"/>
      <c r="U30" s="839"/>
      <c r="V30" s="839">
        <v>737</v>
      </c>
      <c r="W30" s="839"/>
      <c r="X30" s="839"/>
      <c r="Y30" s="839"/>
      <c r="Z30" s="839"/>
      <c r="AA30" s="839">
        <v>15</v>
      </c>
      <c r="AB30" s="839"/>
      <c r="AC30" s="839"/>
      <c r="AD30" s="839"/>
      <c r="AE30" s="840"/>
      <c r="AF30" s="841">
        <v>15</v>
      </c>
      <c r="AG30" s="842"/>
      <c r="AH30" s="842"/>
      <c r="AI30" s="842"/>
      <c r="AJ30" s="843"/>
      <c r="AK30" s="910">
        <v>144</v>
      </c>
      <c r="AL30" s="911"/>
      <c r="AM30" s="911"/>
      <c r="AN30" s="911"/>
      <c r="AO30" s="911"/>
      <c r="AP30" s="911" t="s">
        <v>578</v>
      </c>
      <c r="AQ30" s="911"/>
      <c r="AR30" s="911"/>
      <c r="AS30" s="911"/>
      <c r="AT30" s="911"/>
      <c r="AU30" s="911" t="s">
        <v>578</v>
      </c>
      <c r="AV30" s="911"/>
      <c r="AW30" s="911"/>
      <c r="AX30" s="911"/>
      <c r="AY30" s="911"/>
      <c r="AZ30" s="913" t="s">
        <v>578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137</v>
      </c>
      <c r="R31" s="839"/>
      <c r="S31" s="839"/>
      <c r="T31" s="839"/>
      <c r="U31" s="839"/>
      <c r="V31" s="839">
        <v>137</v>
      </c>
      <c r="W31" s="839"/>
      <c r="X31" s="839"/>
      <c r="Y31" s="839"/>
      <c r="Z31" s="839"/>
      <c r="AA31" s="839" t="s">
        <v>578</v>
      </c>
      <c r="AB31" s="839"/>
      <c r="AC31" s="839"/>
      <c r="AD31" s="839"/>
      <c r="AE31" s="840"/>
      <c r="AF31" s="841" t="s">
        <v>127</v>
      </c>
      <c r="AG31" s="842"/>
      <c r="AH31" s="842"/>
      <c r="AI31" s="842"/>
      <c r="AJ31" s="843"/>
      <c r="AK31" s="910">
        <v>135</v>
      </c>
      <c r="AL31" s="911"/>
      <c r="AM31" s="911"/>
      <c r="AN31" s="911"/>
      <c r="AO31" s="911"/>
      <c r="AP31" s="911">
        <v>225</v>
      </c>
      <c r="AQ31" s="911"/>
      <c r="AR31" s="911"/>
      <c r="AS31" s="911"/>
      <c r="AT31" s="911"/>
      <c r="AU31" s="911">
        <v>224</v>
      </c>
      <c r="AV31" s="911"/>
      <c r="AW31" s="911"/>
      <c r="AX31" s="911"/>
      <c r="AY31" s="911"/>
      <c r="AZ31" s="912" t="s">
        <v>578</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401</v>
      </c>
      <c r="C32" s="836"/>
      <c r="D32" s="836"/>
      <c r="E32" s="836"/>
      <c r="F32" s="836"/>
      <c r="G32" s="836"/>
      <c r="H32" s="836"/>
      <c r="I32" s="836"/>
      <c r="J32" s="836"/>
      <c r="K32" s="836"/>
      <c r="L32" s="836"/>
      <c r="M32" s="836"/>
      <c r="N32" s="836"/>
      <c r="O32" s="836"/>
      <c r="P32" s="837"/>
      <c r="Q32" s="838">
        <v>940</v>
      </c>
      <c r="R32" s="839"/>
      <c r="S32" s="839"/>
      <c r="T32" s="839"/>
      <c r="U32" s="839"/>
      <c r="V32" s="839">
        <v>895</v>
      </c>
      <c r="W32" s="839"/>
      <c r="X32" s="839"/>
      <c r="Y32" s="839"/>
      <c r="Z32" s="839"/>
      <c r="AA32" s="839">
        <v>45</v>
      </c>
      <c r="AB32" s="839"/>
      <c r="AC32" s="839"/>
      <c r="AD32" s="839"/>
      <c r="AE32" s="840"/>
      <c r="AF32" s="841">
        <v>950</v>
      </c>
      <c r="AG32" s="842"/>
      <c r="AH32" s="842"/>
      <c r="AI32" s="842"/>
      <c r="AJ32" s="843"/>
      <c r="AK32" s="910">
        <v>68</v>
      </c>
      <c r="AL32" s="911"/>
      <c r="AM32" s="911"/>
      <c r="AN32" s="911"/>
      <c r="AO32" s="911"/>
      <c r="AP32" s="911">
        <v>2542</v>
      </c>
      <c r="AQ32" s="911"/>
      <c r="AR32" s="911"/>
      <c r="AS32" s="911"/>
      <c r="AT32" s="911"/>
      <c r="AU32" s="911">
        <v>10</v>
      </c>
      <c r="AV32" s="911"/>
      <c r="AW32" s="911"/>
      <c r="AX32" s="911"/>
      <c r="AY32" s="911"/>
      <c r="AZ32" s="912" t="s">
        <v>578</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403</v>
      </c>
      <c r="C33" s="836"/>
      <c r="D33" s="836"/>
      <c r="E33" s="836"/>
      <c r="F33" s="836"/>
      <c r="G33" s="836"/>
      <c r="H33" s="836"/>
      <c r="I33" s="836"/>
      <c r="J33" s="836"/>
      <c r="K33" s="836"/>
      <c r="L33" s="836"/>
      <c r="M33" s="836"/>
      <c r="N33" s="836"/>
      <c r="O33" s="836"/>
      <c r="P33" s="837"/>
      <c r="Q33" s="838">
        <v>7721</v>
      </c>
      <c r="R33" s="839"/>
      <c r="S33" s="839"/>
      <c r="T33" s="839"/>
      <c r="U33" s="839"/>
      <c r="V33" s="839">
        <v>8979</v>
      </c>
      <c r="W33" s="839"/>
      <c r="X33" s="839"/>
      <c r="Y33" s="839"/>
      <c r="Z33" s="839"/>
      <c r="AA33" s="839">
        <f>Q33-V33</f>
        <v>-1258</v>
      </c>
      <c r="AB33" s="839"/>
      <c r="AC33" s="839"/>
      <c r="AD33" s="839"/>
      <c r="AE33" s="840"/>
      <c r="AF33" s="841">
        <v>60</v>
      </c>
      <c r="AG33" s="842"/>
      <c r="AH33" s="842"/>
      <c r="AI33" s="842"/>
      <c r="AJ33" s="843"/>
      <c r="AK33" s="910">
        <v>965</v>
      </c>
      <c r="AL33" s="911"/>
      <c r="AM33" s="911"/>
      <c r="AN33" s="911"/>
      <c r="AO33" s="911"/>
      <c r="AP33" s="911">
        <v>10338</v>
      </c>
      <c r="AQ33" s="911"/>
      <c r="AR33" s="911"/>
      <c r="AS33" s="911"/>
      <c r="AT33" s="911"/>
      <c r="AU33" s="911">
        <v>6051</v>
      </c>
      <c r="AV33" s="911"/>
      <c r="AW33" s="911"/>
      <c r="AX33" s="911"/>
      <c r="AY33" s="911"/>
      <c r="AZ33" s="912" t="s">
        <v>578</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404</v>
      </c>
      <c r="C34" s="836"/>
      <c r="D34" s="836"/>
      <c r="E34" s="836"/>
      <c r="F34" s="836"/>
      <c r="G34" s="836"/>
      <c r="H34" s="836"/>
      <c r="I34" s="836"/>
      <c r="J34" s="836"/>
      <c r="K34" s="836"/>
      <c r="L34" s="836"/>
      <c r="M34" s="836"/>
      <c r="N34" s="836"/>
      <c r="O34" s="836"/>
      <c r="P34" s="837"/>
      <c r="Q34" s="838">
        <v>278</v>
      </c>
      <c r="R34" s="839"/>
      <c r="S34" s="839"/>
      <c r="T34" s="839"/>
      <c r="U34" s="839"/>
      <c r="V34" s="839">
        <v>312</v>
      </c>
      <c r="W34" s="839"/>
      <c r="X34" s="839"/>
      <c r="Y34" s="839"/>
      <c r="Z34" s="839"/>
      <c r="AA34" s="839">
        <f>Q34-V34</f>
        <v>-34</v>
      </c>
      <c r="AB34" s="839"/>
      <c r="AC34" s="839"/>
      <c r="AD34" s="839"/>
      <c r="AE34" s="840"/>
      <c r="AF34" s="841">
        <v>46</v>
      </c>
      <c r="AG34" s="842"/>
      <c r="AH34" s="842"/>
      <c r="AI34" s="842"/>
      <c r="AJ34" s="843"/>
      <c r="AK34" s="910">
        <v>57</v>
      </c>
      <c r="AL34" s="911"/>
      <c r="AM34" s="911"/>
      <c r="AN34" s="911"/>
      <c r="AO34" s="911"/>
      <c r="AP34" s="911">
        <v>587</v>
      </c>
      <c r="AQ34" s="911"/>
      <c r="AR34" s="911"/>
      <c r="AS34" s="911"/>
      <c r="AT34" s="911"/>
      <c r="AU34" s="911">
        <v>21</v>
      </c>
      <c r="AV34" s="911"/>
      <c r="AW34" s="911"/>
      <c r="AX34" s="911"/>
      <c r="AY34" s="911"/>
      <c r="AZ34" s="912" t="s">
        <v>578</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406</v>
      </c>
      <c r="C35" s="836"/>
      <c r="D35" s="836"/>
      <c r="E35" s="836"/>
      <c r="F35" s="836"/>
      <c r="G35" s="836"/>
      <c r="H35" s="836"/>
      <c r="I35" s="836"/>
      <c r="J35" s="836"/>
      <c r="K35" s="836"/>
      <c r="L35" s="836"/>
      <c r="M35" s="836"/>
      <c r="N35" s="836"/>
      <c r="O35" s="836"/>
      <c r="P35" s="837"/>
      <c r="Q35" s="838">
        <v>2442</v>
      </c>
      <c r="R35" s="839"/>
      <c r="S35" s="839"/>
      <c r="T35" s="839"/>
      <c r="U35" s="839"/>
      <c r="V35" s="839">
        <v>2360</v>
      </c>
      <c r="W35" s="839"/>
      <c r="X35" s="839"/>
      <c r="Y35" s="839"/>
      <c r="Z35" s="839"/>
      <c r="AA35" s="839">
        <v>82</v>
      </c>
      <c r="AB35" s="839"/>
      <c r="AC35" s="839"/>
      <c r="AD35" s="839"/>
      <c r="AE35" s="840"/>
      <c r="AF35" s="841">
        <v>88</v>
      </c>
      <c r="AG35" s="842"/>
      <c r="AH35" s="842"/>
      <c r="AI35" s="842"/>
      <c r="AJ35" s="843"/>
      <c r="AK35" s="910">
        <v>1013</v>
      </c>
      <c r="AL35" s="911"/>
      <c r="AM35" s="911"/>
      <c r="AN35" s="911"/>
      <c r="AO35" s="911"/>
      <c r="AP35" s="911">
        <v>15476</v>
      </c>
      <c r="AQ35" s="911"/>
      <c r="AR35" s="911"/>
      <c r="AS35" s="911"/>
      <c r="AT35" s="911"/>
      <c r="AU35" s="911">
        <v>11127</v>
      </c>
      <c r="AV35" s="911"/>
      <c r="AW35" s="911"/>
      <c r="AX35" s="911"/>
      <c r="AY35" s="911"/>
      <c r="AZ35" s="912" t="s">
        <v>578</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8"/>
      <c r="BF62" s="908"/>
      <c r="BG62" s="908"/>
      <c r="BH62" s="908"/>
      <c r="BI62" s="909"/>
      <c r="BJ62" s="926"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408</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1451</v>
      </c>
      <c r="AG63" s="923"/>
      <c r="AH63" s="923"/>
      <c r="AI63" s="923"/>
      <c r="AJ63" s="924"/>
      <c r="AK63" s="925"/>
      <c r="AL63" s="920"/>
      <c r="AM63" s="920"/>
      <c r="AN63" s="920"/>
      <c r="AO63" s="920"/>
      <c r="AP63" s="923">
        <v>29168</v>
      </c>
      <c r="AQ63" s="923"/>
      <c r="AR63" s="923"/>
      <c r="AS63" s="923"/>
      <c r="AT63" s="923"/>
      <c r="AU63" s="923">
        <v>17433</v>
      </c>
      <c r="AV63" s="923"/>
      <c r="AW63" s="923"/>
      <c r="AX63" s="923"/>
      <c r="AY63" s="923"/>
      <c r="AZ63" s="927"/>
      <c r="BA63" s="927"/>
      <c r="BB63" s="927"/>
      <c r="BC63" s="927"/>
      <c r="BD63" s="927"/>
      <c r="BE63" s="928"/>
      <c r="BF63" s="928"/>
      <c r="BG63" s="928"/>
      <c r="BH63" s="928"/>
      <c r="BI63" s="929"/>
      <c r="BJ63" s="930" t="s">
        <v>127</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3" t="s">
        <v>392</v>
      </c>
      <c r="AG66" s="893"/>
      <c r="AH66" s="893"/>
      <c r="AI66" s="893"/>
      <c r="AJ66" s="934"/>
      <c r="AK66" s="797" t="s">
        <v>414</v>
      </c>
      <c r="AL66" s="821"/>
      <c r="AM66" s="821"/>
      <c r="AN66" s="821"/>
      <c r="AO66" s="822"/>
      <c r="AP66" s="797" t="s">
        <v>415</v>
      </c>
      <c r="AQ66" s="798"/>
      <c r="AR66" s="798"/>
      <c r="AS66" s="798"/>
      <c r="AT66" s="799"/>
      <c r="AU66" s="797" t="s">
        <v>416</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6"/>
      <c r="AH67" s="896"/>
      <c r="AI67" s="896"/>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c r="A68" s="258">
        <v>1</v>
      </c>
      <c r="B68" s="950" t="s">
        <v>580</v>
      </c>
      <c r="C68" s="951"/>
      <c r="D68" s="951"/>
      <c r="E68" s="951"/>
      <c r="F68" s="951"/>
      <c r="G68" s="951"/>
      <c r="H68" s="951"/>
      <c r="I68" s="951"/>
      <c r="J68" s="951"/>
      <c r="K68" s="951"/>
      <c r="L68" s="951"/>
      <c r="M68" s="951"/>
      <c r="N68" s="951"/>
      <c r="O68" s="951"/>
      <c r="P68" s="952"/>
      <c r="Q68" s="953">
        <v>55</v>
      </c>
      <c r="R68" s="947"/>
      <c r="S68" s="947"/>
      <c r="T68" s="947"/>
      <c r="U68" s="947"/>
      <c r="V68" s="947">
        <v>55</v>
      </c>
      <c r="W68" s="947"/>
      <c r="X68" s="947"/>
      <c r="Y68" s="947"/>
      <c r="Z68" s="947"/>
      <c r="AA68" s="947" t="s">
        <v>588</v>
      </c>
      <c r="AB68" s="947"/>
      <c r="AC68" s="947"/>
      <c r="AD68" s="947"/>
      <c r="AE68" s="947"/>
      <c r="AF68" s="947">
        <v>61</v>
      </c>
      <c r="AG68" s="947"/>
      <c r="AH68" s="947"/>
      <c r="AI68" s="947"/>
      <c r="AJ68" s="947"/>
      <c r="AK68" s="954" t="s">
        <v>510</v>
      </c>
      <c r="AL68" s="955"/>
      <c r="AM68" s="955"/>
      <c r="AN68" s="955"/>
      <c r="AO68" s="956"/>
      <c r="AP68" s="947" t="s">
        <v>510</v>
      </c>
      <c r="AQ68" s="947"/>
      <c r="AR68" s="947"/>
      <c r="AS68" s="947"/>
      <c r="AT68" s="947"/>
      <c r="AU68" s="947" t="s">
        <v>510</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c r="A69" s="261">
        <v>2</v>
      </c>
      <c r="B69" s="957" t="s">
        <v>581</v>
      </c>
      <c r="C69" s="958"/>
      <c r="D69" s="958"/>
      <c r="E69" s="958"/>
      <c r="F69" s="958"/>
      <c r="G69" s="958"/>
      <c r="H69" s="958"/>
      <c r="I69" s="958"/>
      <c r="J69" s="958"/>
      <c r="K69" s="958"/>
      <c r="L69" s="958"/>
      <c r="M69" s="958"/>
      <c r="N69" s="958"/>
      <c r="O69" s="958"/>
      <c r="P69" s="959"/>
      <c r="Q69" s="960" t="s">
        <v>510</v>
      </c>
      <c r="R69" s="911"/>
      <c r="S69" s="911"/>
      <c r="T69" s="911"/>
      <c r="U69" s="911"/>
      <c r="V69" s="911" t="s">
        <v>510</v>
      </c>
      <c r="W69" s="911"/>
      <c r="X69" s="911"/>
      <c r="Y69" s="911"/>
      <c r="Z69" s="911"/>
      <c r="AA69" s="911" t="s">
        <v>510</v>
      </c>
      <c r="AB69" s="911"/>
      <c r="AC69" s="911"/>
      <c r="AD69" s="911"/>
      <c r="AE69" s="911"/>
      <c r="AF69" s="911">
        <v>1</v>
      </c>
      <c r="AG69" s="911"/>
      <c r="AH69" s="911"/>
      <c r="AI69" s="911"/>
      <c r="AJ69" s="911"/>
      <c r="AK69" s="911" t="s">
        <v>587</v>
      </c>
      <c r="AL69" s="911"/>
      <c r="AM69" s="911"/>
      <c r="AN69" s="911"/>
      <c r="AO69" s="911"/>
      <c r="AP69" s="911">
        <v>318</v>
      </c>
      <c r="AQ69" s="911"/>
      <c r="AR69" s="911"/>
      <c r="AS69" s="911"/>
      <c r="AT69" s="911"/>
      <c r="AU69" s="911">
        <v>123</v>
      </c>
      <c r="AV69" s="911"/>
      <c r="AW69" s="911"/>
      <c r="AX69" s="911"/>
      <c r="AY69" s="911"/>
      <c r="AZ69" s="961"/>
      <c r="BA69" s="961"/>
      <c r="BB69" s="961"/>
      <c r="BC69" s="961"/>
      <c r="BD69" s="962"/>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c r="A70" s="261">
        <v>3</v>
      </c>
      <c r="B70" s="957" t="s">
        <v>582</v>
      </c>
      <c r="C70" s="958"/>
      <c r="D70" s="958"/>
      <c r="E70" s="958"/>
      <c r="F70" s="958"/>
      <c r="G70" s="958"/>
      <c r="H70" s="958"/>
      <c r="I70" s="958"/>
      <c r="J70" s="958"/>
      <c r="K70" s="958"/>
      <c r="L70" s="958"/>
      <c r="M70" s="958"/>
      <c r="N70" s="958"/>
      <c r="O70" s="958"/>
      <c r="P70" s="959"/>
      <c r="Q70" s="960">
        <v>679</v>
      </c>
      <c r="R70" s="911"/>
      <c r="S70" s="911"/>
      <c r="T70" s="911"/>
      <c r="U70" s="911"/>
      <c r="V70" s="911">
        <v>357</v>
      </c>
      <c r="W70" s="911"/>
      <c r="X70" s="911"/>
      <c r="Y70" s="911"/>
      <c r="Z70" s="911"/>
      <c r="AA70" s="911">
        <v>322</v>
      </c>
      <c r="AB70" s="911"/>
      <c r="AC70" s="911"/>
      <c r="AD70" s="911"/>
      <c r="AE70" s="911"/>
      <c r="AF70" s="911">
        <v>322</v>
      </c>
      <c r="AG70" s="911"/>
      <c r="AH70" s="911"/>
      <c r="AI70" s="911"/>
      <c r="AJ70" s="911"/>
      <c r="AK70" s="911">
        <v>188</v>
      </c>
      <c r="AL70" s="911"/>
      <c r="AM70" s="911"/>
      <c r="AN70" s="911"/>
      <c r="AO70" s="911"/>
      <c r="AP70" s="911" t="s">
        <v>578</v>
      </c>
      <c r="AQ70" s="911"/>
      <c r="AR70" s="911"/>
      <c r="AS70" s="911"/>
      <c r="AT70" s="911"/>
      <c r="AU70" s="911" t="s">
        <v>578</v>
      </c>
      <c r="AV70" s="911"/>
      <c r="AW70" s="911"/>
      <c r="AX70" s="911"/>
      <c r="AY70" s="911"/>
      <c r="AZ70" s="961"/>
      <c r="BA70" s="961"/>
      <c r="BB70" s="961"/>
      <c r="BC70" s="961"/>
      <c r="BD70" s="962"/>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c r="A71" s="261">
        <v>4</v>
      </c>
      <c r="B71" s="957" t="s">
        <v>583</v>
      </c>
      <c r="C71" s="958"/>
      <c r="D71" s="958"/>
      <c r="E71" s="958"/>
      <c r="F71" s="958"/>
      <c r="G71" s="958"/>
      <c r="H71" s="958"/>
      <c r="I71" s="958"/>
      <c r="J71" s="958"/>
      <c r="K71" s="958"/>
      <c r="L71" s="958"/>
      <c r="M71" s="958"/>
      <c r="N71" s="958"/>
      <c r="O71" s="958"/>
      <c r="P71" s="959"/>
      <c r="Q71" s="960">
        <v>764162</v>
      </c>
      <c r="R71" s="911"/>
      <c r="S71" s="911"/>
      <c r="T71" s="911"/>
      <c r="U71" s="911"/>
      <c r="V71" s="911">
        <v>744508</v>
      </c>
      <c r="W71" s="911"/>
      <c r="X71" s="911"/>
      <c r="Y71" s="911"/>
      <c r="Z71" s="911"/>
      <c r="AA71" s="911">
        <v>19654</v>
      </c>
      <c r="AB71" s="911"/>
      <c r="AC71" s="911"/>
      <c r="AD71" s="911"/>
      <c r="AE71" s="911"/>
      <c r="AF71" s="911">
        <v>19654</v>
      </c>
      <c r="AG71" s="911"/>
      <c r="AH71" s="911"/>
      <c r="AI71" s="911"/>
      <c r="AJ71" s="911"/>
      <c r="AK71" s="911">
        <v>4314</v>
      </c>
      <c r="AL71" s="911"/>
      <c r="AM71" s="911"/>
      <c r="AN71" s="911"/>
      <c r="AO71" s="911"/>
      <c r="AP71" s="911" t="s">
        <v>578</v>
      </c>
      <c r="AQ71" s="911"/>
      <c r="AR71" s="911"/>
      <c r="AS71" s="911"/>
      <c r="AT71" s="911"/>
      <c r="AU71" s="911" t="s">
        <v>578</v>
      </c>
      <c r="AV71" s="911"/>
      <c r="AW71" s="911"/>
      <c r="AX71" s="911"/>
      <c r="AY71" s="911"/>
      <c r="AZ71" s="961"/>
      <c r="BA71" s="961"/>
      <c r="BB71" s="961"/>
      <c r="BC71" s="961"/>
      <c r="BD71" s="962"/>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c r="A72" s="261">
        <v>5</v>
      </c>
      <c r="B72" s="957"/>
      <c r="C72" s="958"/>
      <c r="D72" s="958"/>
      <c r="E72" s="958"/>
      <c r="F72" s="958"/>
      <c r="G72" s="958"/>
      <c r="H72" s="958"/>
      <c r="I72" s="958"/>
      <c r="J72" s="958"/>
      <c r="K72" s="958"/>
      <c r="L72" s="958"/>
      <c r="M72" s="958"/>
      <c r="N72" s="958"/>
      <c r="O72" s="958"/>
      <c r="P72" s="959"/>
      <c r="Q72" s="960"/>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61"/>
      <c r="BA72" s="961"/>
      <c r="BB72" s="961"/>
      <c r="BC72" s="961"/>
      <c r="BD72" s="962"/>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c r="A73" s="261">
        <v>6</v>
      </c>
      <c r="B73" s="957"/>
      <c r="C73" s="958"/>
      <c r="D73" s="958"/>
      <c r="E73" s="958"/>
      <c r="F73" s="958"/>
      <c r="G73" s="958"/>
      <c r="H73" s="958"/>
      <c r="I73" s="958"/>
      <c r="J73" s="958"/>
      <c r="K73" s="958"/>
      <c r="L73" s="958"/>
      <c r="M73" s="958"/>
      <c r="N73" s="958"/>
      <c r="O73" s="958"/>
      <c r="P73" s="959"/>
      <c r="Q73" s="960"/>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61"/>
      <c r="BA73" s="961"/>
      <c r="BB73" s="961"/>
      <c r="BC73" s="961"/>
      <c r="BD73" s="962"/>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c r="A74" s="261">
        <v>7</v>
      </c>
      <c r="B74" s="957"/>
      <c r="C74" s="958"/>
      <c r="D74" s="958"/>
      <c r="E74" s="958"/>
      <c r="F74" s="958"/>
      <c r="G74" s="958"/>
      <c r="H74" s="958"/>
      <c r="I74" s="958"/>
      <c r="J74" s="958"/>
      <c r="K74" s="958"/>
      <c r="L74" s="958"/>
      <c r="M74" s="958"/>
      <c r="N74" s="958"/>
      <c r="O74" s="958"/>
      <c r="P74" s="959"/>
      <c r="Q74" s="960"/>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61"/>
      <c r="BA74" s="961"/>
      <c r="BB74" s="961"/>
      <c r="BC74" s="961"/>
      <c r="BD74" s="962"/>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c r="A75" s="261">
        <v>8</v>
      </c>
      <c r="B75" s="957"/>
      <c r="C75" s="958"/>
      <c r="D75" s="958"/>
      <c r="E75" s="958"/>
      <c r="F75" s="958"/>
      <c r="G75" s="958"/>
      <c r="H75" s="958"/>
      <c r="I75" s="958"/>
      <c r="J75" s="958"/>
      <c r="K75" s="958"/>
      <c r="L75" s="958"/>
      <c r="M75" s="958"/>
      <c r="N75" s="958"/>
      <c r="O75" s="958"/>
      <c r="P75" s="959"/>
      <c r="Q75" s="963"/>
      <c r="R75" s="964"/>
      <c r="S75" s="964"/>
      <c r="T75" s="964"/>
      <c r="U75" s="910"/>
      <c r="V75" s="965"/>
      <c r="W75" s="964"/>
      <c r="X75" s="964"/>
      <c r="Y75" s="964"/>
      <c r="Z75" s="910"/>
      <c r="AA75" s="965"/>
      <c r="AB75" s="964"/>
      <c r="AC75" s="964"/>
      <c r="AD75" s="964"/>
      <c r="AE75" s="910"/>
      <c r="AF75" s="965"/>
      <c r="AG75" s="964"/>
      <c r="AH75" s="964"/>
      <c r="AI75" s="964"/>
      <c r="AJ75" s="910"/>
      <c r="AK75" s="965"/>
      <c r="AL75" s="964"/>
      <c r="AM75" s="964"/>
      <c r="AN75" s="964"/>
      <c r="AO75" s="910"/>
      <c r="AP75" s="965"/>
      <c r="AQ75" s="964"/>
      <c r="AR75" s="964"/>
      <c r="AS75" s="964"/>
      <c r="AT75" s="910"/>
      <c r="AU75" s="965"/>
      <c r="AV75" s="964"/>
      <c r="AW75" s="964"/>
      <c r="AX75" s="964"/>
      <c r="AY75" s="910"/>
      <c r="AZ75" s="961"/>
      <c r="BA75" s="961"/>
      <c r="BB75" s="961"/>
      <c r="BC75" s="961"/>
      <c r="BD75" s="962"/>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c r="A76" s="261">
        <v>9</v>
      </c>
      <c r="B76" s="957"/>
      <c r="C76" s="958"/>
      <c r="D76" s="958"/>
      <c r="E76" s="958"/>
      <c r="F76" s="958"/>
      <c r="G76" s="958"/>
      <c r="H76" s="958"/>
      <c r="I76" s="958"/>
      <c r="J76" s="958"/>
      <c r="K76" s="958"/>
      <c r="L76" s="958"/>
      <c r="M76" s="958"/>
      <c r="N76" s="958"/>
      <c r="O76" s="958"/>
      <c r="P76" s="959"/>
      <c r="Q76" s="963"/>
      <c r="R76" s="964"/>
      <c r="S76" s="964"/>
      <c r="T76" s="964"/>
      <c r="U76" s="910"/>
      <c r="V76" s="965"/>
      <c r="W76" s="964"/>
      <c r="X76" s="964"/>
      <c r="Y76" s="964"/>
      <c r="Z76" s="910"/>
      <c r="AA76" s="965"/>
      <c r="AB76" s="964"/>
      <c r="AC76" s="964"/>
      <c r="AD76" s="964"/>
      <c r="AE76" s="910"/>
      <c r="AF76" s="965"/>
      <c r="AG76" s="964"/>
      <c r="AH76" s="964"/>
      <c r="AI76" s="964"/>
      <c r="AJ76" s="910"/>
      <c r="AK76" s="965"/>
      <c r="AL76" s="964"/>
      <c r="AM76" s="964"/>
      <c r="AN76" s="964"/>
      <c r="AO76" s="910"/>
      <c r="AP76" s="965"/>
      <c r="AQ76" s="964"/>
      <c r="AR76" s="964"/>
      <c r="AS76" s="964"/>
      <c r="AT76" s="910"/>
      <c r="AU76" s="965"/>
      <c r="AV76" s="964"/>
      <c r="AW76" s="964"/>
      <c r="AX76" s="964"/>
      <c r="AY76" s="910"/>
      <c r="AZ76" s="961"/>
      <c r="BA76" s="961"/>
      <c r="BB76" s="961"/>
      <c r="BC76" s="961"/>
      <c r="BD76" s="962"/>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c r="A77" s="261">
        <v>10</v>
      </c>
      <c r="B77" s="957"/>
      <c r="C77" s="958"/>
      <c r="D77" s="958"/>
      <c r="E77" s="958"/>
      <c r="F77" s="958"/>
      <c r="G77" s="958"/>
      <c r="H77" s="958"/>
      <c r="I77" s="958"/>
      <c r="J77" s="958"/>
      <c r="K77" s="958"/>
      <c r="L77" s="958"/>
      <c r="M77" s="958"/>
      <c r="N77" s="958"/>
      <c r="O77" s="958"/>
      <c r="P77" s="959"/>
      <c r="Q77" s="963"/>
      <c r="R77" s="964"/>
      <c r="S77" s="964"/>
      <c r="T77" s="964"/>
      <c r="U77" s="910"/>
      <c r="V77" s="965"/>
      <c r="W77" s="964"/>
      <c r="X77" s="964"/>
      <c r="Y77" s="964"/>
      <c r="Z77" s="910"/>
      <c r="AA77" s="965"/>
      <c r="AB77" s="964"/>
      <c r="AC77" s="964"/>
      <c r="AD77" s="964"/>
      <c r="AE77" s="910"/>
      <c r="AF77" s="965"/>
      <c r="AG77" s="964"/>
      <c r="AH77" s="964"/>
      <c r="AI77" s="964"/>
      <c r="AJ77" s="910"/>
      <c r="AK77" s="965"/>
      <c r="AL77" s="964"/>
      <c r="AM77" s="964"/>
      <c r="AN77" s="964"/>
      <c r="AO77" s="910"/>
      <c r="AP77" s="965"/>
      <c r="AQ77" s="964"/>
      <c r="AR77" s="964"/>
      <c r="AS77" s="964"/>
      <c r="AT77" s="910"/>
      <c r="AU77" s="965"/>
      <c r="AV77" s="964"/>
      <c r="AW77" s="964"/>
      <c r="AX77" s="964"/>
      <c r="AY77" s="910"/>
      <c r="AZ77" s="961"/>
      <c r="BA77" s="961"/>
      <c r="BB77" s="961"/>
      <c r="BC77" s="961"/>
      <c r="BD77" s="962"/>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c r="A78" s="261">
        <v>11</v>
      </c>
      <c r="B78" s="957"/>
      <c r="C78" s="958"/>
      <c r="D78" s="958"/>
      <c r="E78" s="958"/>
      <c r="F78" s="958"/>
      <c r="G78" s="958"/>
      <c r="H78" s="958"/>
      <c r="I78" s="958"/>
      <c r="J78" s="958"/>
      <c r="K78" s="958"/>
      <c r="L78" s="958"/>
      <c r="M78" s="958"/>
      <c r="N78" s="958"/>
      <c r="O78" s="958"/>
      <c r="P78" s="959"/>
      <c r="Q78" s="960"/>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1"/>
      <c r="BA78" s="961"/>
      <c r="BB78" s="961"/>
      <c r="BC78" s="961"/>
      <c r="BD78" s="962"/>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c r="A79" s="261">
        <v>12</v>
      </c>
      <c r="B79" s="957"/>
      <c r="C79" s="958"/>
      <c r="D79" s="958"/>
      <c r="E79" s="958"/>
      <c r="F79" s="958"/>
      <c r="G79" s="958"/>
      <c r="H79" s="958"/>
      <c r="I79" s="958"/>
      <c r="J79" s="958"/>
      <c r="K79" s="958"/>
      <c r="L79" s="958"/>
      <c r="M79" s="958"/>
      <c r="N79" s="958"/>
      <c r="O79" s="958"/>
      <c r="P79" s="959"/>
      <c r="Q79" s="960"/>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1"/>
      <c r="BA79" s="961"/>
      <c r="BB79" s="961"/>
      <c r="BC79" s="961"/>
      <c r="BD79" s="962"/>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c r="A80" s="261">
        <v>13</v>
      </c>
      <c r="B80" s="957"/>
      <c r="C80" s="958"/>
      <c r="D80" s="958"/>
      <c r="E80" s="958"/>
      <c r="F80" s="958"/>
      <c r="G80" s="958"/>
      <c r="H80" s="958"/>
      <c r="I80" s="958"/>
      <c r="J80" s="958"/>
      <c r="K80" s="958"/>
      <c r="L80" s="958"/>
      <c r="M80" s="958"/>
      <c r="N80" s="958"/>
      <c r="O80" s="958"/>
      <c r="P80" s="959"/>
      <c r="Q80" s="960"/>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1"/>
      <c r="BA80" s="961"/>
      <c r="BB80" s="961"/>
      <c r="BC80" s="961"/>
      <c r="BD80" s="962"/>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c r="A81" s="261">
        <v>14</v>
      </c>
      <c r="B81" s="957"/>
      <c r="C81" s="958"/>
      <c r="D81" s="958"/>
      <c r="E81" s="958"/>
      <c r="F81" s="958"/>
      <c r="G81" s="958"/>
      <c r="H81" s="958"/>
      <c r="I81" s="958"/>
      <c r="J81" s="958"/>
      <c r="K81" s="958"/>
      <c r="L81" s="958"/>
      <c r="M81" s="958"/>
      <c r="N81" s="958"/>
      <c r="O81" s="958"/>
      <c r="P81" s="959"/>
      <c r="Q81" s="960"/>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1"/>
      <c r="BA81" s="961"/>
      <c r="BB81" s="961"/>
      <c r="BC81" s="961"/>
      <c r="BD81" s="962"/>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c r="A82" s="261">
        <v>15</v>
      </c>
      <c r="B82" s="957"/>
      <c r="C82" s="958"/>
      <c r="D82" s="958"/>
      <c r="E82" s="958"/>
      <c r="F82" s="958"/>
      <c r="G82" s="958"/>
      <c r="H82" s="958"/>
      <c r="I82" s="958"/>
      <c r="J82" s="958"/>
      <c r="K82" s="958"/>
      <c r="L82" s="958"/>
      <c r="M82" s="958"/>
      <c r="N82" s="958"/>
      <c r="O82" s="958"/>
      <c r="P82" s="959"/>
      <c r="Q82" s="960"/>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1"/>
      <c r="BA82" s="961"/>
      <c r="BB82" s="961"/>
      <c r="BC82" s="961"/>
      <c r="BD82" s="962"/>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c r="A83" s="261">
        <v>16</v>
      </c>
      <c r="B83" s="957"/>
      <c r="C83" s="958"/>
      <c r="D83" s="958"/>
      <c r="E83" s="958"/>
      <c r="F83" s="958"/>
      <c r="G83" s="958"/>
      <c r="H83" s="958"/>
      <c r="I83" s="958"/>
      <c r="J83" s="958"/>
      <c r="K83" s="958"/>
      <c r="L83" s="958"/>
      <c r="M83" s="958"/>
      <c r="N83" s="958"/>
      <c r="O83" s="958"/>
      <c r="P83" s="959"/>
      <c r="Q83" s="960"/>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1"/>
      <c r="BA83" s="961"/>
      <c r="BB83" s="961"/>
      <c r="BC83" s="961"/>
      <c r="BD83" s="962"/>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c r="A84" s="261">
        <v>17</v>
      </c>
      <c r="B84" s="957"/>
      <c r="C84" s="958"/>
      <c r="D84" s="958"/>
      <c r="E84" s="958"/>
      <c r="F84" s="958"/>
      <c r="G84" s="958"/>
      <c r="H84" s="958"/>
      <c r="I84" s="958"/>
      <c r="J84" s="958"/>
      <c r="K84" s="958"/>
      <c r="L84" s="958"/>
      <c r="M84" s="958"/>
      <c r="N84" s="958"/>
      <c r="O84" s="958"/>
      <c r="P84" s="959"/>
      <c r="Q84" s="960"/>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1"/>
      <c r="BA84" s="961"/>
      <c r="BB84" s="961"/>
      <c r="BC84" s="961"/>
      <c r="BD84" s="962"/>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c r="A85" s="261">
        <v>18</v>
      </c>
      <c r="B85" s="957"/>
      <c r="C85" s="958"/>
      <c r="D85" s="958"/>
      <c r="E85" s="958"/>
      <c r="F85" s="958"/>
      <c r="G85" s="958"/>
      <c r="H85" s="958"/>
      <c r="I85" s="958"/>
      <c r="J85" s="958"/>
      <c r="K85" s="958"/>
      <c r="L85" s="958"/>
      <c r="M85" s="958"/>
      <c r="N85" s="958"/>
      <c r="O85" s="958"/>
      <c r="P85" s="959"/>
      <c r="Q85" s="960"/>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1"/>
      <c r="BA85" s="961"/>
      <c r="BB85" s="961"/>
      <c r="BC85" s="961"/>
      <c r="BD85" s="962"/>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c r="A86" s="261">
        <v>19</v>
      </c>
      <c r="B86" s="957"/>
      <c r="C86" s="958"/>
      <c r="D86" s="958"/>
      <c r="E86" s="958"/>
      <c r="F86" s="958"/>
      <c r="G86" s="958"/>
      <c r="H86" s="958"/>
      <c r="I86" s="958"/>
      <c r="J86" s="958"/>
      <c r="K86" s="958"/>
      <c r="L86" s="958"/>
      <c r="M86" s="958"/>
      <c r="N86" s="958"/>
      <c r="O86" s="958"/>
      <c r="P86" s="959"/>
      <c r="Q86" s="960"/>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1"/>
      <c r="BA86" s="961"/>
      <c r="BB86" s="961"/>
      <c r="BC86" s="961"/>
      <c r="BD86" s="962"/>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c r="A88" s="264" t="s">
        <v>384</v>
      </c>
      <c r="B88" s="870" t="s">
        <v>417</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v>20038</v>
      </c>
      <c r="AG88" s="923"/>
      <c r="AH88" s="923"/>
      <c r="AI88" s="923"/>
      <c r="AJ88" s="923"/>
      <c r="AK88" s="920"/>
      <c r="AL88" s="920"/>
      <c r="AM88" s="920"/>
      <c r="AN88" s="920"/>
      <c r="AO88" s="920"/>
      <c r="AP88" s="923">
        <v>318</v>
      </c>
      <c r="AQ88" s="923"/>
      <c r="AR88" s="923"/>
      <c r="AS88" s="923"/>
      <c r="AT88" s="923"/>
      <c r="AU88" s="923">
        <v>123</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418</v>
      </c>
      <c r="BS102" s="871"/>
      <c r="BT102" s="871"/>
      <c r="BU102" s="871"/>
      <c r="BV102" s="871"/>
      <c r="BW102" s="871"/>
      <c r="BX102" s="871"/>
      <c r="BY102" s="871"/>
      <c r="BZ102" s="871"/>
      <c r="CA102" s="871"/>
      <c r="CB102" s="871"/>
      <c r="CC102" s="871"/>
      <c r="CD102" s="871"/>
      <c r="CE102" s="871"/>
      <c r="CF102" s="871"/>
      <c r="CG102" s="872"/>
      <c r="CH102" s="973"/>
      <c r="CI102" s="974"/>
      <c r="CJ102" s="974"/>
      <c r="CK102" s="974"/>
      <c r="CL102" s="975"/>
      <c r="CM102" s="973"/>
      <c r="CN102" s="974"/>
      <c r="CO102" s="974"/>
      <c r="CP102" s="974"/>
      <c r="CQ102" s="975"/>
      <c r="CR102" s="976">
        <v>125</v>
      </c>
      <c r="CS102" s="931"/>
      <c r="CT102" s="931"/>
      <c r="CU102" s="931"/>
      <c r="CV102" s="977"/>
      <c r="CW102" s="976">
        <v>67</v>
      </c>
      <c r="CX102" s="931"/>
      <c r="CY102" s="931"/>
      <c r="CZ102" s="931"/>
      <c r="DA102" s="977"/>
      <c r="DB102" s="976" t="s">
        <v>510</v>
      </c>
      <c r="DC102" s="931"/>
      <c r="DD102" s="931"/>
      <c r="DE102" s="931"/>
      <c r="DF102" s="977"/>
      <c r="DG102" s="976" t="s">
        <v>510</v>
      </c>
      <c r="DH102" s="931"/>
      <c r="DI102" s="931"/>
      <c r="DJ102" s="931"/>
      <c r="DK102" s="977"/>
      <c r="DL102" s="976" t="s">
        <v>510</v>
      </c>
      <c r="DM102" s="931"/>
      <c r="DN102" s="931"/>
      <c r="DO102" s="931"/>
      <c r="DP102" s="977"/>
      <c r="DQ102" s="976" t="s">
        <v>510</v>
      </c>
      <c r="DR102" s="931"/>
      <c r="DS102" s="931"/>
      <c r="DT102" s="931"/>
      <c r="DU102" s="977"/>
      <c r="DV102" s="1000"/>
      <c r="DW102" s="1001"/>
      <c r="DX102" s="1001"/>
      <c r="DY102" s="1001"/>
      <c r="DZ102" s="1002"/>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301</v>
      </c>
      <c r="AG109" s="979"/>
      <c r="AH109" s="979"/>
      <c r="AI109" s="979"/>
      <c r="AJ109" s="980"/>
      <c r="AK109" s="978" t="s">
        <v>300</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301</v>
      </c>
      <c r="BW109" s="979"/>
      <c r="BX109" s="979"/>
      <c r="BY109" s="979"/>
      <c r="BZ109" s="980"/>
      <c r="CA109" s="978" t="s">
        <v>300</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301</v>
      </c>
      <c r="DM109" s="979"/>
      <c r="DN109" s="979"/>
      <c r="DO109" s="979"/>
      <c r="DP109" s="980"/>
      <c r="DQ109" s="978" t="s">
        <v>300</v>
      </c>
      <c r="DR109" s="979"/>
      <c r="DS109" s="979"/>
      <c r="DT109" s="979"/>
      <c r="DU109" s="980"/>
      <c r="DV109" s="978" t="s">
        <v>427</v>
      </c>
      <c r="DW109" s="979"/>
      <c r="DX109" s="979"/>
      <c r="DY109" s="979"/>
      <c r="DZ109" s="981"/>
    </row>
    <row r="110" spans="1:131" s="246" customFormat="1" ht="26.25" customHeight="1">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2411882</v>
      </c>
      <c r="AB110" s="986"/>
      <c r="AC110" s="986"/>
      <c r="AD110" s="986"/>
      <c r="AE110" s="987"/>
      <c r="AF110" s="988">
        <v>2413662</v>
      </c>
      <c r="AG110" s="986"/>
      <c r="AH110" s="986"/>
      <c r="AI110" s="986"/>
      <c r="AJ110" s="987"/>
      <c r="AK110" s="988">
        <v>2518525</v>
      </c>
      <c r="AL110" s="986"/>
      <c r="AM110" s="986"/>
      <c r="AN110" s="986"/>
      <c r="AO110" s="987"/>
      <c r="AP110" s="989">
        <v>24.8</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30273757</v>
      </c>
      <c r="BR110" s="1021"/>
      <c r="BS110" s="1021"/>
      <c r="BT110" s="1021"/>
      <c r="BU110" s="1021"/>
      <c r="BV110" s="1021">
        <v>30433001</v>
      </c>
      <c r="BW110" s="1021"/>
      <c r="BX110" s="1021"/>
      <c r="BY110" s="1021"/>
      <c r="BZ110" s="1021"/>
      <c r="CA110" s="1021">
        <v>30183207</v>
      </c>
      <c r="CB110" s="1021"/>
      <c r="CC110" s="1021"/>
      <c r="CD110" s="1021"/>
      <c r="CE110" s="1021"/>
      <c r="CF110" s="1035">
        <v>296.8</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386</v>
      </c>
      <c r="DH110" s="1021"/>
      <c r="DI110" s="1021"/>
      <c r="DJ110" s="1021"/>
      <c r="DK110" s="1021"/>
      <c r="DL110" s="1021" t="s">
        <v>127</v>
      </c>
      <c r="DM110" s="1021"/>
      <c r="DN110" s="1021"/>
      <c r="DO110" s="1021"/>
      <c r="DP110" s="1021"/>
      <c r="DQ110" s="1021" t="s">
        <v>433</v>
      </c>
      <c r="DR110" s="1021"/>
      <c r="DS110" s="1021"/>
      <c r="DT110" s="1021"/>
      <c r="DU110" s="1021"/>
      <c r="DV110" s="1022" t="s">
        <v>386</v>
      </c>
      <c r="DW110" s="1022"/>
      <c r="DX110" s="1022"/>
      <c r="DY110" s="1022"/>
      <c r="DZ110" s="1023"/>
    </row>
    <row r="111" spans="1:131" s="246" customFormat="1" ht="26.25" customHeight="1">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433</v>
      </c>
      <c r="AG111" s="1028"/>
      <c r="AH111" s="1028"/>
      <c r="AI111" s="1028"/>
      <c r="AJ111" s="1029"/>
      <c r="AK111" s="1030" t="s">
        <v>435</v>
      </c>
      <c r="AL111" s="1028"/>
      <c r="AM111" s="1028"/>
      <c r="AN111" s="1028"/>
      <c r="AO111" s="1029"/>
      <c r="AP111" s="1031" t="s">
        <v>127</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1344</v>
      </c>
      <c r="BR111" s="1014"/>
      <c r="BS111" s="1014"/>
      <c r="BT111" s="1014"/>
      <c r="BU111" s="1014"/>
      <c r="BV111" s="1014">
        <v>2436</v>
      </c>
      <c r="BW111" s="1014"/>
      <c r="BX111" s="1014"/>
      <c r="BY111" s="1014"/>
      <c r="BZ111" s="1014"/>
      <c r="CA111" s="1014">
        <v>4590</v>
      </c>
      <c r="CB111" s="1014"/>
      <c r="CC111" s="1014"/>
      <c r="CD111" s="1014"/>
      <c r="CE111" s="1014"/>
      <c r="CF111" s="1008">
        <v>0</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433</v>
      </c>
      <c r="DH111" s="1014"/>
      <c r="DI111" s="1014"/>
      <c r="DJ111" s="1014"/>
      <c r="DK111" s="1014"/>
      <c r="DL111" s="1014" t="s">
        <v>433</v>
      </c>
      <c r="DM111" s="1014"/>
      <c r="DN111" s="1014"/>
      <c r="DO111" s="1014"/>
      <c r="DP111" s="1014"/>
      <c r="DQ111" s="1014" t="s">
        <v>386</v>
      </c>
      <c r="DR111" s="1014"/>
      <c r="DS111" s="1014"/>
      <c r="DT111" s="1014"/>
      <c r="DU111" s="1014"/>
      <c r="DV111" s="1015" t="s">
        <v>433</v>
      </c>
      <c r="DW111" s="1015"/>
      <c r="DX111" s="1015"/>
      <c r="DY111" s="1015"/>
      <c r="DZ111" s="1016"/>
    </row>
    <row r="112" spans="1:131" s="246" customFormat="1" ht="26.25" customHeight="1">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386</v>
      </c>
      <c r="AB112" s="1053"/>
      <c r="AC112" s="1053"/>
      <c r="AD112" s="1053"/>
      <c r="AE112" s="1054"/>
      <c r="AF112" s="1055" t="s">
        <v>386</v>
      </c>
      <c r="AG112" s="1053"/>
      <c r="AH112" s="1053"/>
      <c r="AI112" s="1053"/>
      <c r="AJ112" s="1054"/>
      <c r="AK112" s="1055" t="s">
        <v>433</v>
      </c>
      <c r="AL112" s="1053"/>
      <c r="AM112" s="1053"/>
      <c r="AN112" s="1053"/>
      <c r="AO112" s="1054"/>
      <c r="AP112" s="1056" t="s">
        <v>433</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17350930</v>
      </c>
      <c r="BR112" s="1014"/>
      <c r="BS112" s="1014"/>
      <c r="BT112" s="1014"/>
      <c r="BU112" s="1014"/>
      <c r="BV112" s="1014">
        <v>18315275</v>
      </c>
      <c r="BW112" s="1014"/>
      <c r="BX112" s="1014"/>
      <c r="BY112" s="1014"/>
      <c r="BZ112" s="1014"/>
      <c r="CA112" s="1014">
        <v>17433994</v>
      </c>
      <c r="CB112" s="1014"/>
      <c r="CC112" s="1014"/>
      <c r="CD112" s="1014"/>
      <c r="CE112" s="1014"/>
      <c r="CF112" s="1008">
        <v>171.4</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386</v>
      </c>
      <c r="DM112" s="1014"/>
      <c r="DN112" s="1014"/>
      <c r="DO112" s="1014"/>
      <c r="DP112" s="1014"/>
      <c r="DQ112" s="1014" t="s">
        <v>386</v>
      </c>
      <c r="DR112" s="1014"/>
      <c r="DS112" s="1014"/>
      <c r="DT112" s="1014"/>
      <c r="DU112" s="1014"/>
      <c r="DV112" s="1015" t="s">
        <v>386</v>
      </c>
      <c r="DW112" s="1015"/>
      <c r="DX112" s="1015"/>
      <c r="DY112" s="1015"/>
      <c r="DZ112" s="1016"/>
    </row>
    <row r="113" spans="1:130" s="246" customFormat="1" ht="26.25" customHeight="1">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1359481</v>
      </c>
      <c r="AB113" s="1028"/>
      <c r="AC113" s="1028"/>
      <c r="AD113" s="1028"/>
      <c r="AE113" s="1029"/>
      <c r="AF113" s="1030">
        <v>1341947</v>
      </c>
      <c r="AG113" s="1028"/>
      <c r="AH113" s="1028"/>
      <c r="AI113" s="1028"/>
      <c r="AJ113" s="1029"/>
      <c r="AK113" s="1030">
        <v>1414591</v>
      </c>
      <c r="AL113" s="1028"/>
      <c r="AM113" s="1028"/>
      <c r="AN113" s="1028"/>
      <c r="AO113" s="1029"/>
      <c r="AP113" s="1031">
        <v>13.9</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174895</v>
      </c>
      <c r="BR113" s="1014"/>
      <c r="BS113" s="1014"/>
      <c r="BT113" s="1014"/>
      <c r="BU113" s="1014"/>
      <c r="BV113" s="1014">
        <v>147427</v>
      </c>
      <c r="BW113" s="1014"/>
      <c r="BX113" s="1014"/>
      <c r="BY113" s="1014"/>
      <c r="BZ113" s="1014"/>
      <c r="CA113" s="1014">
        <v>123369</v>
      </c>
      <c r="CB113" s="1014"/>
      <c r="CC113" s="1014"/>
      <c r="CD113" s="1014"/>
      <c r="CE113" s="1014"/>
      <c r="CF113" s="1008">
        <v>1.2</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386</v>
      </c>
      <c r="DH113" s="1053"/>
      <c r="DI113" s="1053"/>
      <c r="DJ113" s="1053"/>
      <c r="DK113" s="1054"/>
      <c r="DL113" s="1055" t="s">
        <v>386</v>
      </c>
      <c r="DM113" s="1053"/>
      <c r="DN113" s="1053"/>
      <c r="DO113" s="1053"/>
      <c r="DP113" s="1054"/>
      <c r="DQ113" s="1055" t="s">
        <v>433</v>
      </c>
      <c r="DR113" s="1053"/>
      <c r="DS113" s="1053"/>
      <c r="DT113" s="1053"/>
      <c r="DU113" s="1054"/>
      <c r="DV113" s="1056" t="s">
        <v>433</v>
      </c>
      <c r="DW113" s="1057"/>
      <c r="DX113" s="1057"/>
      <c r="DY113" s="1057"/>
      <c r="DZ113" s="1058"/>
    </row>
    <row r="114" spans="1:130" s="246" customFormat="1" ht="26.25" customHeight="1">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27374</v>
      </c>
      <c r="AB114" s="1053"/>
      <c r="AC114" s="1053"/>
      <c r="AD114" s="1053"/>
      <c r="AE114" s="1054"/>
      <c r="AF114" s="1055">
        <v>26368</v>
      </c>
      <c r="AG114" s="1053"/>
      <c r="AH114" s="1053"/>
      <c r="AI114" s="1053"/>
      <c r="AJ114" s="1054"/>
      <c r="AK114" s="1055">
        <v>23496</v>
      </c>
      <c r="AL114" s="1053"/>
      <c r="AM114" s="1053"/>
      <c r="AN114" s="1053"/>
      <c r="AO114" s="1054"/>
      <c r="AP114" s="1056">
        <v>0.2</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3174789</v>
      </c>
      <c r="BR114" s="1014"/>
      <c r="BS114" s="1014"/>
      <c r="BT114" s="1014"/>
      <c r="BU114" s="1014"/>
      <c r="BV114" s="1014">
        <v>3178661</v>
      </c>
      <c r="BW114" s="1014"/>
      <c r="BX114" s="1014"/>
      <c r="BY114" s="1014"/>
      <c r="BZ114" s="1014"/>
      <c r="CA114" s="1014">
        <v>2982120</v>
      </c>
      <c r="CB114" s="1014"/>
      <c r="CC114" s="1014"/>
      <c r="CD114" s="1014"/>
      <c r="CE114" s="1014"/>
      <c r="CF114" s="1008">
        <v>29.3</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433</v>
      </c>
      <c r="DH114" s="1053"/>
      <c r="DI114" s="1053"/>
      <c r="DJ114" s="1053"/>
      <c r="DK114" s="1054"/>
      <c r="DL114" s="1055" t="s">
        <v>386</v>
      </c>
      <c r="DM114" s="1053"/>
      <c r="DN114" s="1053"/>
      <c r="DO114" s="1053"/>
      <c r="DP114" s="1054"/>
      <c r="DQ114" s="1055" t="s">
        <v>127</v>
      </c>
      <c r="DR114" s="1053"/>
      <c r="DS114" s="1053"/>
      <c r="DT114" s="1053"/>
      <c r="DU114" s="1054"/>
      <c r="DV114" s="1056" t="s">
        <v>433</v>
      </c>
      <c r="DW114" s="1057"/>
      <c r="DX114" s="1057"/>
      <c r="DY114" s="1057"/>
      <c r="DZ114" s="1058"/>
    </row>
    <row r="115" spans="1:130" s="246" customFormat="1" ht="26.25" customHeight="1">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1188</v>
      </c>
      <c r="AB115" s="1028"/>
      <c r="AC115" s="1028"/>
      <c r="AD115" s="1028"/>
      <c r="AE115" s="1029"/>
      <c r="AF115" s="1030">
        <v>1188</v>
      </c>
      <c r="AG115" s="1028"/>
      <c r="AH115" s="1028"/>
      <c r="AI115" s="1028"/>
      <c r="AJ115" s="1029"/>
      <c r="AK115" s="1030">
        <v>726</v>
      </c>
      <c r="AL115" s="1028"/>
      <c r="AM115" s="1028"/>
      <c r="AN115" s="1028"/>
      <c r="AO115" s="1029"/>
      <c r="AP115" s="1031">
        <v>0</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433</v>
      </c>
      <c r="BR115" s="1014"/>
      <c r="BS115" s="1014"/>
      <c r="BT115" s="1014"/>
      <c r="BU115" s="1014"/>
      <c r="BV115" s="1014" t="s">
        <v>435</v>
      </c>
      <c r="BW115" s="1014"/>
      <c r="BX115" s="1014"/>
      <c r="BY115" s="1014"/>
      <c r="BZ115" s="1014"/>
      <c r="CA115" s="1014" t="s">
        <v>433</v>
      </c>
      <c r="CB115" s="1014"/>
      <c r="CC115" s="1014"/>
      <c r="CD115" s="1014"/>
      <c r="CE115" s="1014"/>
      <c r="CF115" s="1008" t="s">
        <v>127</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386</v>
      </c>
      <c r="DM115" s="1053"/>
      <c r="DN115" s="1053"/>
      <c r="DO115" s="1053"/>
      <c r="DP115" s="1054"/>
      <c r="DQ115" s="1055" t="s">
        <v>386</v>
      </c>
      <c r="DR115" s="1053"/>
      <c r="DS115" s="1053"/>
      <c r="DT115" s="1053"/>
      <c r="DU115" s="1054"/>
      <c r="DV115" s="1056" t="s">
        <v>386</v>
      </c>
      <c r="DW115" s="1057"/>
      <c r="DX115" s="1057"/>
      <c r="DY115" s="1057"/>
      <c r="DZ115" s="1058"/>
    </row>
    <row r="116" spans="1:130" s="246" customFormat="1" ht="26.25" customHeight="1">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433</v>
      </c>
      <c r="AB116" s="1053"/>
      <c r="AC116" s="1053"/>
      <c r="AD116" s="1053"/>
      <c r="AE116" s="1054"/>
      <c r="AF116" s="1055" t="s">
        <v>433</v>
      </c>
      <c r="AG116" s="1053"/>
      <c r="AH116" s="1053"/>
      <c r="AI116" s="1053"/>
      <c r="AJ116" s="1054"/>
      <c r="AK116" s="1055" t="s">
        <v>386</v>
      </c>
      <c r="AL116" s="1053"/>
      <c r="AM116" s="1053"/>
      <c r="AN116" s="1053"/>
      <c r="AO116" s="1054"/>
      <c r="AP116" s="1056" t="s">
        <v>435</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433</v>
      </c>
      <c r="BW116" s="1014"/>
      <c r="BX116" s="1014"/>
      <c r="BY116" s="1014"/>
      <c r="BZ116" s="1014"/>
      <c r="CA116" s="1014" t="s">
        <v>435</v>
      </c>
      <c r="CB116" s="1014"/>
      <c r="CC116" s="1014"/>
      <c r="CD116" s="1014"/>
      <c r="CE116" s="1014"/>
      <c r="CF116" s="1008" t="s">
        <v>386</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433</v>
      </c>
      <c r="DH116" s="1053"/>
      <c r="DI116" s="1053"/>
      <c r="DJ116" s="1053"/>
      <c r="DK116" s="1054"/>
      <c r="DL116" s="1055" t="s">
        <v>433</v>
      </c>
      <c r="DM116" s="1053"/>
      <c r="DN116" s="1053"/>
      <c r="DO116" s="1053"/>
      <c r="DP116" s="1054"/>
      <c r="DQ116" s="1055" t="s">
        <v>454</v>
      </c>
      <c r="DR116" s="1053"/>
      <c r="DS116" s="1053"/>
      <c r="DT116" s="1053"/>
      <c r="DU116" s="1054"/>
      <c r="DV116" s="1056" t="s">
        <v>433</v>
      </c>
      <c r="DW116" s="1057"/>
      <c r="DX116" s="1057"/>
      <c r="DY116" s="1057"/>
      <c r="DZ116" s="1058"/>
    </row>
    <row r="117" spans="1:130" s="246" customFormat="1" ht="26.25" customHeight="1">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3799925</v>
      </c>
      <c r="AB117" s="1071"/>
      <c r="AC117" s="1071"/>
      <c r="AD117" s="1071"/>
      <c r="AE117" s="1072"/>
      <c r="AF117" s="1073">
        <v>3783165</v>
      </c>
      <c r="AG117" s="1071"/>
      <c r="AH117" s="1071"/>
      <c r="AI117" s="1071"/>
      <c r="AJ117" s="1072"/>
      <c r="AK117" s="1073">
        <v>3957338</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127</v>
      </c>
      <c r="BW117" s="1014"/>
      <c r="BX117" s="1014"/>
      <c r="BY117" s="1014"/>
      <c r="BZ117" s="1014"/>
      <c r="CA117" s="1014" t="s">
        <v>433</v>
      </c>
      <c r="CB117" s="1014"/>
      <c r="CC117" s="1014"/>
      <c r="CD117" s="1014"/>
      <c r="CE117" s="1014"/>
      <c r="CF117" s="1008" t="s">
        <v>127</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386</v>
      </c>
      <c r="DM117" s="1053"/>
      <c r="DN117" s="1053"/>
      <c r="DO117" s="1053"/>
      <c r="DP117" s="1054"/>
      <c r="DQ117" s="1055" t="s">
        <v>127</v>
      </c>
      <c r="DR117" s="1053"/>
      <c r="DS117" s="1053"/>
      <c r="DT117" s="1053"/>
      <c r="DU117" s="1054"/>
      <c r="DV117" s="1056" t="s">
        <v>386</v>
      </c>
      <c r="DW117" s="1057"/>
      <c r="DX117" s="1057"/>
      <c r="DY117" s="1057"/>
      <c r="DZ117" s="1058"/>
    </row>
    <row r="118" spans="1:130" s="246" customFormat="1" ht="26.25" customHeight="1">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301</v>
      </c>
      <c r="AG118" s="979"/>
      <c r="AH118" s="979"/>
      <c r="AI118" s="979"/>
      <c r="AJ118" s="980"/>
      <c r="AK118" s="978" t="s">
        <v>300</v>
      </c>
      <c r="AL118" s="979"/>
      <c r="AM118" s="979"/>
      <c r="AN118" s="979"/>
      <c r="AO118" s="980"/>
      <c r="AP118" s="1065" t="s">
        <v>427</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386</v>
      </c>
      <c r="BW118" s="1092"/>
      <c r="BX118" s="1092"/>
      <c r="BY118" s="1092"/>
      <c r="BZ118" s="1092"/>
      <c r="CA118" s="1092" t="s">
        <v>127</v>
      </c>
      <c r="CB118" s="1092"/>
      <c r="CC118" s="1092"/>
      <c r="CD118" s="1092"/>
      <c r="CE118" s="1092"/>
      <c r="CF118" s="1008" t="s">
        <v>435</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386</v>
      </c>
      <c r="DH118" s="1053"/>
      <c r="DI118" s="1053"/>
      <c r="DJ118" s="1053"/>
      <c r="DK118" s="1054"/>
      <c r="DL118" s="1055" t="s">
        <v>127</v>
      </c>
      <c r="DM118" s="1053"/>
      <c r="DN118" s="1053"/>
      <c r="DO118" s="1053"/>
      <c r="DP118" s="1054"/>
      <c r="DQ118" s="1055" t="s">
        <v>386</v>
      </c>
      <c r="DR118" s="1053"/>
      <c r="DS118" s="1053"/>
      <c r="DT118" s="1053"/>
      <c r="DU118" s="1054"/>
      <c r="DV118" s="1056" t="s">
        <v>127</v>
      </c>
      <c r="DW118" s="1057"/>
      <c r="DX118" s="1057"/>
      <c r="DY118" s="1057"/>
      <c r="DZ118" s="1058"/>
    </row>
    <row r="119" spans="1:130" s="246" customFormat="1" ht="26.25" customHeight="1">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386</v>
      </c>
      <c r="AB119" s="986"/>
      <c r="AC119" s="986"/>
      <c r="AD119" s="986"/>
      <c r="AE119" s="987"/>
      <c r="AF119" s="988" t="s">
        <v>386</v>
      </c>
      <c r="AG119" s="986"/>
      <c r="AH119" s="986"/>
      <c r="AI119" s="986"/>
      <c r="AJ119" s="987"/>
      <c r="AK119" s="988" t="s">
        <v>433</v>
      </c>
      <c r="AL119" s="986"/>
      <c r="AM119" s="986"/>
      <c r="AN119" s="986"/>
      <c r="AO119" s="987"/>
      <c r="AP119" s="989" t="s">
        <v>386</v>
      </c>
      <c r="AQ119" s="990"/>
      <c r="AR119" s="990"/>
      <c r="AS119" s="990"/>
      <c r="AT119" s="991"/>
      <c r="AU119" s="996"/>
      <c r="AV119" s="997"/>
      <c r="AW119" s="997"/>
      <c r="AX119" s="997"/>
      <c r="AY119" s="997"/>
      <c r="AZ119" s="277" t="s">
        <v>183</v>
      </c>
      <c r="BA119" s="277"/>
      <c r="BB119" s="277"/>
      <c r="BC119" s="277"/>
      <c r="BD119" s="277"/>
      <c r="BE119" s="277"/>
      <c r="BF119" s="277"/>
      <c r="BG119" s="277"/>
      <c r="BH119" s="277"/>
      <c r="BI119" s="277"/>
      <c r="BJ119" s="277"/>
      <c r="BK119" s="277"/>
      <c r="BL119" s="277"/>
      <c r="BM119" s="277"/>
      <c r="BN119" s="277"/>
      <c r="BO119" s="1069" t="s">
        <v>460</v>
      </c>
      <c r="BP119" s="1100"/>
      <c r="BQ119" s="1091">
        <v>50975715</v>
      </c>
      <c r="BR119" s="1092"/>
      <c r="BS119" s="1092"/>
      <c r="BT119" s="1092"/>
      <c r="BU119" s="1092"/>
      <c r="BV119" s="1092">
        <v>52076800</v>
      </c>
      <c r="BW119" s="1092"/>
      <c r="BX119" s="1092"/>
      <c r="BY119" s="1092"/>
      <c r="BZ119" s="1092"/>
      <c r="CA119" s="1092">
        <v>50727280</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1344</v>
      </c>
      <c r="DH119" s="1078"/>
      <c r="DI119" s="1078"/>
      <c r="DJ119" s="1078"/>
      <c r="DK119" s="1079"/>
      <c r="DL119" s="1077">
        <v>2436</v>
      </c>
      <c r="DM119" s="1078"/>
      <c r="DN119" s="1078"/>
      <c r="DO119" s="1078"/>
      <c r="DP119" s="1079"/>
      <c r="DQ119" s="1077">
        <v>4590</v>
      </c>
      <c r="DR119" s="1078"/>
      <c r="DS119" s="1078"/>
      <c r="DT119" s="1078"/>
      <c r="DU119" s="1079"/>
      <c r="DV119" s="1080">
        <v>0</v>
      </c>
      <c r="DW119" s="1081"/>
      <c r="DX119" s="1081"/>
      <c r="DY119" s="1081"/>
      <c r="DZ119" s="1082"/>
    </row>
    <row r="120" spans="1:130" s="246" customFormat="1" ht="26.25" customHeight="1">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386</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4447251</v>
      </c>
      <c r="BR120" s="1021"/>
      <c r="BS120" s="1021"/>
      <c r="BT120" s="1021"/>
      <c r="BU120" s="1021"/>
      <c r="BV120" s="1021">
        <v>4635289</v>
      </c>
      <c r="BW120" s="1021"/>
      <c r="BX120" s="1021"/>
      <c r="BY120" s="1021"/>
      <c r="BZ120" s="1021"/>
      <c r="CA120" s="1021">
        <v>4071630</v>
      </c>
      <c r="CB120" s="1021"/>
      <c r="CC120" s="1021"/>
      <c r="CD120" s="1021"/>
      <c r="CE120" s="1021"/>
      <c r="CF120" s="1035">
        <v>40</v>
      </c>
      <c r="CG120" s="1036"/>
      <c r="CH120" s="1036"/>
      <c r="CI120" s="1036"/>
      <c r="CJ120" s="1036"/>
      <c r="CK120" s="1101" t="s">
        <v>464</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t="s">
        <v>386</v>
      </c>
      <c r="DH120" s="1021"/>
      <c r="DI120" s="1021"/>
      <c r="DJ120" s="1021"/>
      <c r="DK120" s="1021"/>
      <c r="DL120" s="1021" t="s">
        <v>127</v>
      </c>
      <c r="DM120" s="1021"/>
      <c r="DN120" s="1021"/>
      <c r="DO120" s="1021"/>
      <c r="DP120" s="1021"/>
      <c r="DQ120" s="1021">
        <v>11127294</v>
      </c>
      <c r="DR120" s="1021"/>
      <c r="DS120" s="1021"/>
      <c r="DT120" s="1021"/>
      <c r="DU120" s="1021"/>
      <c r="DV120" s="1022">
        <v>109.4</v>
      </c>
      <c r="DW120" s="1022"/>
      <c r="DX120" s="1022"/>
      <c r="DY120" s="1022"/>
      <c r="DZ120" s="1023"/>
    </row>
    <row r="121" spans="1:130" s="246" customFormat="1" ht="26.25" customHeight="1">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386</v>
      </c>
      <c r="AB121" s="1053"/>
      <c r="AC121" s="1053"/>
      <c r="AD121" s="1053"/>
      <c r="AE121" s="1054"/>
      <c r="AF121" s="1055" t="s">
        <v>127</v>
      </c>
      <c r="AG121" s="1053"/>
      <c r="AH121" s="1053"/>
      <c r="AI121" s="1053"/>
      <c r="AJ121" s="1054"/>
      <c r="AK121" s="1055" t="s">
        <v>386</v>
      </c>
      <c r="AL121" s="1053"/>
      <c r="AM121" s="1053"/>
      <c r="AN121" s="1053"/>
      <c r="AO121" s="1054"/>
      <c r="AP121" s="1056" t="s">
        <v>454</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6735331</v>
      </c>
      <c r="BR121" s="1014"/>
      <c r="BS121" s="1014"/>
      <c r="BT121" s="1014"/>
      <c r="BU121" s="1014"/>
      <c r="BV121" s="1014">
        <v>7049955</v>
      </c>
      <c r="BW121" s="1014"/>
      <c r="BX121" s="1014"/>
      <c r="BY121" s="1014"/>
      <c r="BZ121" s="1014"/>
      <c r="CA121" s="1014">
        <v>7408941</v>
      </c>
      <c r="CB121" s="1014"/>
      <c r="CC121" s="1014"/>
      <c r="CD121" s="1014"/>
      <c r="CE121" s="1014"/>
      <c r="CF121" s="1008">
        <v>72.8</v>
      </c>
      <c r="CG121" s="1009"/>
      <c r="CH121" s="1009"/>
      <c r="CI121" s="1009"/>
      <c r="CJ121" s="1009"/>
      <c r="CK121" s="1104"/>
      <c r="CL121" s="1105"/>
      <c r="CM121" s="1105"/>
      <c r="CN121" s="1105"/>
      <c r="CO121" s="1106"/>
      <c r="CP121" s="1114" t="s">
        <v>467</v>
      </c>
      <c r="CQ121" s="1115"/>
      <c r="CR121" s="1115"/>
      <c r="CS121" s="1115"/>
      <c r="CT121" s="1115"/>
      <c r="CU121" s="1115"/>
      <c r="CV121" s="1115"/>
      <c r="CW121" s="1115"/>
      <c r="CX121" s="1115"/>
      <c r="CY121" s="1115"/>
      <c r="CZ121" s="1115"/>
      <c r="DA121" s="1115"/>
      <c r="DB121" s="1115"/>
      <c r="DC121" s="1115"/>
      <c r="DD121" s="1115"/>
      <c r="DE121" s="1115"/>
      <c r="DF121" s="1116"/>
      <c r="DG121" s="1013">
        <v>5383793</v>
      </c>
      <c r="DH121" s="1014"/>
      <c r="DI121" s="1014"/>
      <c r="DJ121" s="1014"/>
      <c r="DK121" s="1014"/>
      <c r="DL121" s="1014">
        <v>6579465</v>
      </c>
      <c r="DM121" s="1014"/>
      <c r="DN121" s="1014"/>
      <c r="DO121" s="1014"/>
      <c r="DP121" s="1014"/>
      <c r="DQ121" s="1014">
        <v>6051163</v>
      </c>
      <c r="DR121" s="1014"/>
      <c r="DS121" s="1014"/>
      <c r="DT121" s="1014"/>
      <c r="DU121" s="1014"/>
      <c r="DV121" s="1015">
        <v>59.5</v>
      </c>
      <c r="DW121" s="1015"/>
      <c r="DX121" s="1015"/>
      <c r="DY121" s="1015"/>
      <c r="DZ121" s="1016"/>
    </row>
    <row r="122" spans="1:130" s="246" customFormat="1" ht="26.25" customHeight="1">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386</v>
      </c>
      <c r="AB122" s="1053"/>
      <c r="AC122" s="1053"/>
      <c r="AD122" s="1053"/>
      <c r="AE122" s="1054"/>
      <c r="AF122" s="1055" t="s">
        <v>433</v>
      </c>
      <c r="AG122" s="1053"/>
      <c r="AH122" s="1053"/>
      <c r="AI122" s="1053"/>
      <c r="AJ122" s="1054"/>
      <c r="AK122" s="1055" t="s">
        <v>386</v>
      </c>
      <c r="AL122" s="1053"/>
      <c r="AM122" s="1053"/>
      <c r="AN122" s="1053"/>
      <c r="AO122" s="1054"/>
      <c r="AP122" s="1056" t="s">
        <v>127</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26591054</v>
      </c>
      <c r="BR122" s="1092"/>
      <c r="BS122" s="1092"/>
      <c r="BT122" s="1092"/>
      <c r="BU122" s="1092"/>
      <c r="BV122" s="1092">
        <v>26442174</v>
      </c>
      <c r="BW122" s="1092"/>
      <c r="BX122" s="1092"/>
      <c r="BY122" s="1092"/>
      <c r="BZ122" s="1092"/>
      <c r="CA122" s="1092">
        <v>26196385</v>
      </c>
      <c r="CB122" s="1092"/>
      <c r="CC122" s="1092"/>
      <c r="CD122" s="1092"/>
      <c r="CE122" s="1092"/>
      <c r="CF122" s="1112">
        <v>257.60000000000002</v>
      </c>
      <c r="CG122" s="1113"/>
      <c r="CH122" s="1113"/>
      <c r="CI122" s="1113"/>
      <c r="CJ122" s="1113"/>
      <c r="CK122" s="1104"/>
      <c r="CL122" s="1105"/>
      <c r="CM122" s="1105"/>
      <c r="CN122" s="1105"/>
      <c r="CO122" s="1106"/>
      <c r="CP122" s="1114" t="s">
        <v>469</v>
      </c>
      <c r="CQ122" s="1115"/>
      <c r="CR122" s="1115"/>
      <c r="CS122" s="1115"/>
      <c r="CT122" s="1115"/>
      <c r="CU122" s="1115"/>
      <c r="CV122" s="1115"/>
      <c r="CW122" s="1115"/>
      <c r="CX122" s="1115"/>
      <c r="CY122" s="1115"/>
      <c r="CZ122" s="1115"/>
      <c r="DA122" s="1115"/>
      <c r="DB122" s="1115"/>
      <c r="DC122" s="1115"/>
      <c r="DD122" s="1115"/>
      <c r="DE122" s="1115"/>
      <c r="DF122" s="1116"/>
      <c r="DG122" s="1013">
        <v>444095</v>
      </c>
      <c r="DH122" s="1014"/>
      <c r="DI122" s="1014"/>
      <c r="DJ122" s="1014"/>
      <c r="DK122" s="1014"/>
      <c r="DL122" s="1014">
        <v>335384</v>
      </c>
      <c r="DM122" s="1014"/>
      <c r="DN122" s="1014"/>
      <c r="DO122" s="1014"/>
      <c r="DP122" s="1014"/>
      <c r="DQ122" s="1014">
        <v>224244</v>
      </c>
      <c r="DR122" s="1014"/>
      <c r="DS122" s="1014"/>
      <c r="DT122" s="1014"/>
      <c r="DU122" s="1014"/>
      <c r="DV122" s="1015">
        <v>2.2000000000000002</v>
      </c>
      <c r="DW122" s="1015"/>
      <c r="DX122" s="1015"/>
      <c r="DY122" s="1015"/>
      <c r="DZ122" s="1016"/>
    </row>
    <row r="123" spans="1:130" s="246" customFormat="1" ht="26.25" customHeight="1">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386</v>
      </c>
      <c r="AB123" s="1053"/>
      <c r="AC123" s="1053"/>
      <c r="AD123" s="1053"/>
      <c r="AE123" s="1054"/>
      <c r="AF123" s="1055" t="s">
        <v>454</v>
      </c>
      <c r="AG123" s="1053"/>
      <c r="AH123" s="1053"/>
      <c r="AI123" s="1053"/>
      <c r="AJ123" s="1054"/>
      <c r="AK123" s="1055" t="s">
        <v>127</v>
      </c>
      <c r="AL123" s="1053"/>
      <c r="AM123" s="1053"/>
      <c r="AN123" s="1053"/>
      <c r="AO123" s="1054"/>
      <c r="AP123" s="1056" t="s">
        <v>433</v>
      </c>
      <c r="AQ123" s="1057"/>
      <c r="AR123" s="1057"/>
      <c r="AS123" s="1057"/>
      <c r="AT123" s="1058"/>
      <c r="AU123" s="1089"/>
      <c r="AV123" s="1090"/>
      <c r="AW123" s="1090"/>
      <c r="AX123" s="1090"/>
      <c r="AY123" s="1090"/>
      <c r="AZ123" s="277" t="s">
        <v>183</v>
      </c>
      <c r="BA123" s="277"/>
      <c r="BB123" s="277"/>
      <c r="BC123" s="277"/>
      <c r="BD123" s="277"/>
      <c r="BE123" s="277"/>
      <c r="BF123" s="277"/>
      <c r="BG123" s="277"/>
      <c r="BH123" s="277"/>
      <c r="BI123" s="277"/>
      <c r="BJ123" s="277"/>
      <c r="BK123" s="277"/>
      <c r="BL123" s="277"/>
      <c r="BM123" s="277"/>
      <c r="BN123" s="277"/>
      <c r="BO123" s="1069" t="s">
        <v>470</v>
      </c>
      <c r="BP123" s="1100"/>
      <c r="BQ123" s="1159">
        <v>37773636</v>
      </c>
      <c r="BR123" s="1160"/>
      <c r="BS123" s="1160"/>
      <c r="BT123" s="1160"/>
      <c r="BU123" s="1160"/>
      <c r="BV123" s="1160">
        <v>38127418</v>
      </c>
      <c r="BW123" s="1160"/>
      <c r="BX123" s="1160"/>
      <c r="BY123" s="1160"/>
      <c r="BZ123" s="1160"/>
      <c r="CA123" s="1160">
        <v>37676956</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v>29053</v>
      </c>
      <c r="DH123" s="1053"/>
      <c r="DI123" s="1053"/>
      <c r="DJ123" s="1053"/>
      <c r="DK123" s="1054"/>
      <c r="DL123" s="1055">
        <v>24121</v>
      </c>
      <c r="DM123" s="1053"/>
      <c r="DN123" s="1053"/>
      <c r="DO123" s="1053"/>
      <c r="DP123" s="1054"/>
      <c r="DQ123" s="1055">
        <v>21126</v>
      </c>
      <c r="DR123" s="1053"/>
      <c r="DS123" s="1053"/>
      <c r="DT123" s="1053"/>
      <c r="DU123" s="1054"/>
      <c r="DV123" s="1056">
        <v>0.2</v>
      </c>
      <c r="DW123" s="1057"/>
      <c r="DX123" s="1057"/>
      <c r="DY123" s="1057"/>
      <c r="DZ123" s="1058"/>
    </row>
    <row r="124" spans="1:130" s="246" customFormat="1" ht="26.25" customHeight="1" thickBot="1">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386</v>
      </c>
      <c r="AB124" s="1053"/>
      <c r="AC124" s="1053"/>
      <c r="AD124" s="1053"/>
      <c r="AE124" s="1054"/>
      <c r="AF124" s="1055" t="s">
        <v>386</v>
      </c>
      <c r="AG124" s="1053"/>
      <c r="AH124" s="1053"/>
      <c r="AI124" s="1053"/>
      <c r="AJ124" s="1054"/>
      <c r="AK124" s="1055" t="s">
        <v>386</v>
      </c>
      <c r="AL124" s="1053"/>
      <c r="AM124" s="1053"/>
      <c r="AN124" s="1053"/>
      <c r="AO124" s="1054"/>
      <c r="AP124" s="1056" t="s">
        <v>386</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129.9</v>
      </c>
      <c r="BR124" s="1122"/>
      <c r="BS124" s="1122"/>
      <c r="BT124" s="1122"/>
      <c r="BU124" s="1122"/>
      <c r="BV124" s="1122">
        <v>136.4</v>
      </c>
      <c r="BW124" s="1122"/>
      <c r="BX124" s="1122"/>
      <c r="BY124" s="1122"/>
      <c r="BZ124" s="1122"/>
      <c r="CA124" s="1122">
        <v>128.30000000000001</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v>11493989</v>
      </c>
      <c r="DH124" s="1078"/>
      <c r="DI124" s="1078"/>
      <c r="DJ124" s="1078"/>
      <c r="DK124" s="1079"/>
      <c r="DL124" s="1077">
        <v>11376305</v>
      </c>
      <c r="DM124" s="1078"/>
      <c r="DN124" s="1078"/>
      <c r="DO124" s="1078"/>
      <c r="DP124" s="1079"/>
      <c r="DQ124" s="1077">
        <v>10167</v>
      </c>
      <c r="DR124" s="1078"/>
      <c r="DS124" s="1078"/>
      <c r="DT124" s="1078"/>
      <c r="DU124" s="1079"/>
      <c r="DV124" s="1080">
        <v>0.1</v>
      </c>
      <c r="DW124" s="1081"/>
      <c r="DX124" s="1081"/>
      <c r="DY124" s="1081"/>
      <c r="DZ124" s="1082"/>
    </row>
    <row r="125" spans="1:130" s="246" customFormat="1" ht="26.25" customHeight="1">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435</v>
      </c>
      <c r="AB125" s="1053"/>
      <c r="AC125" s="1053"/>
      <c r="AD125" s="1053"/>
      <c r="AE125" s="1054"/>
      <c r="AF125" s="1055" t="s">
        <v>127</v>
      </c>
      <c r="AG125" s="1053"/>
      <c r="AH125" s="1053"/>
      <c r="AI125" s="1053"/>
      <c r="AJ125" s="1054"/>
      <c r="AK125" s="1055" t="s">
        <v>435</v>
      </c>
      <c r="AL125" s="1053"/>
      <c r="AM125" s="1053"/>
      <c r="AN125" s="1053"/>
      <c r="AO125" s="1054"/>
      <c r="AP125" s="1056" t="s">
        <v>435</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435</v>
      </c>
      <c r="DH125" s="1021"/>
      <c r="DI125" s="1021"/>
      <c r="DJ125" s="1021"/>
      <c r="DK125" s="1021"/>
      <c r="DL125" s="1021" t="s">
        <v>435</v>
      </c>
      <c r="DM125" s="1021"/>
      <c r="DN125" s="1021"/>
      <c r="DO125" s="1021"/>
      <c r="DP125" s="1021"/>
      <c r="DQ125" s="1021" t="s">
        <v>435</v>
      </c>
      <c r="DR125" s="1021"/>
      <c r="DS125" s="1021"/>
      <c r="DT125" s="1021"/>
      <c r="DU125" s="1021"/>
      <c r="DV125" s="1022" t="s">
        <v>435</v>
      </c>
      <c r="DW125" s="1022"/>
      <c r="DX125" s="1022"/>
      <c r="DY125" s="1022"/>
      <c r="DZ125" s="1023"/>
    </row>
    <row r="126" spans="1:130" s="246" customFormat="1" ht="26.25" customHeight="1" thickBot="1">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1188</v>
      </c>
      <c r="AB126" s="1053"/>
      <c r="AC126" s="1053"/>
      <c r="AD126" s="1053"/>
      <c r="AE126" s="1054"/>
      <c r="AF126" s="1055">
        <v>1188</v>
      </c>
      <c r="AG126" s="1053"/>
      <c r="AH126" s="1053"/>
      <c r="AI126" s="1053"/>
      <c r="AJ126" s="1054"/>
      <c r="AK126" s="1055">
        <v>726</v>
      </c>
      <c r="AL126" s="1053"/>
      <c r="AM126" s="1053"/>
      <c r="AN126" s="1053"/>
      <c r="AO126" s="1054"/>
      <c r="AP126" s="1056">
        <v>0</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435</v>
      </c>
      <c r="DH126" s="1014"/>
      <c r="DI126" s="1014"/>
      <c r="DJ126" s="1014"/>
      <c r="DK126" s="1014"/>
      <c r="DL126" s="1014" t="s">
        <v>435</v>
      </c>
      <c r="DM126" s="1014"/>
      <c r="DN126" s="1014"/>
      <c r="DO126" s="1014"/>
      <c r="DP126" s="1014"/>
      <c r="DQ126" s="1014" t="s">
        <v>435</v>
      </c>
      <c r="DR126" s="1014"/>
      <c r="DS126" s="1014"/>
      <c r="DT126" s="1014"/>
      <c r="DU126" s="1014"/>
      <c r="DV126" s="1015" t="s">
        <v>127</v>
      </c>
      <c r="DW126" s="1015"/>
      <c r="DX126" s="1015"/>
      <c r="DY126" s="1015"/>
      <c r="DZ126" s="1016"/>
    </row>
    <row r="127" spans="1:130" s="246" customFormat="1" ht="26.25" customHeight="1">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435</v>
      </c>
      <c r="AB127" s="1053"/>
      <c r="AC127" s="1053"/>
      <c r="AD127" s="1053"/>
      <c r="AE127" s="1054"/>
      <c r="AF127" s="1055" t="s">
        <v>435</v>
      </c>
      <c r="AG127" s="1053"/>
      <c r="AH127" s="1053"/>
      <c r="AI127" s="1053"/>
      <c r="AJ127" s="1054"/>
      <c r="AK127" s="1055" t="s">
        <v>435</v>
      </c>
      <c r="AL127" s="1053"/>
      <c r="AM127" s="1053"/>
      <c r="AN127" s="1053"/>
      <c r="AO127" s="1054"/>
      <c r="AP127" s="1056" t="s">
        <v>127</v>
      </c>
      <c r="AQ127" s="1057"/>
      <c r="AR127" s="1057"/>
      <c r="AS127" s="1057"/>
      <c r="AT127" s="1058"/>
      <c r="AU127" s="282"/>
      <c r="AV127" s="282"/>
      <c r="AW127" s="282"/>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386</v>
      </c>
      <c r="DM127" s="1014"/>
      <c r="DN127" s="1014"/>
      <c r="DO127" s="1014"/>
      <c r="DP127" s="1014"/>
      <c r="DQ127" s="1014" t="s">
        <v>435</v>
      </c>
      <c r="DR127" s="1014"/>
      <c r="DS127" s="1014"/>
      <c r="DT127" s="1014"/>
      <c r="DU127" s="1014"/>
      <c r="DV127" s="1015" t="s">
        <v>435</v>
      </c>
      <c r="DW127" s="1015"/>
      <c r="DX127" s="1015"/>
      <c r="DY127" s="1015"/>
      <c r="DZ127" s="1016"/>
    </row>
    <row r="128" spans="1:130" s="246" customFormat="1" ht="26.25" customHeight="1" thickBot="1">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v>688741</v>
      </c>
      <c r="AB128" s="1142"/>
      <c r="AC128" s="1142"/>
      <c r="AD128" s="1142"/>
      <c r="AE128" s="1143"/>
      <c r="AF128" s="1144">
        <v>667088</v>
      </c>
      <c r="AG128" s="1142"/>
      <c r="AH128" s="1142"/>
      <c r="AI128" s="1142"/>
      <c r="AJ128" s="1143"/>
      <c r="AK128" s="1144">
        <v>627510</v>
      </c>
      <c r="AL128" s="1142"/>
      <c r="AM128" s="1142"/>
      <c r="AN128" s="1142"/>
      <c r="AO128" s="1143"/>
      <c r="AP128" s="1145"/>
      <c r="AQ128" s="1146"/>
      <c r="AR128" s="1146"/>
      <c r="AS128" s="1146"/>
      <c r="AT128" s="1147"/>
      <c r="AU128" s="282"/>
      <c r="AV128" s="282"/>
      <c r="AW128" s="282"/>
      <c r="AX128" s="982" t="s">
        <v>484</v>
      </c>
      <c r="AY128" s="983"/>
      <c r="AZ128" s="983"/>
      <c r="BA128" s="983"/>
      <c r="BB128" s="983"/>
      <c r="BC128" s="983"/>
      <c r="BD128" s="983"/>
      <c r="BE128" s="984"/>
      <c r="BF128" s="1148" t="s">
        <v>386</v>
      </c>
      <c r="BG128" s="1149"/>
      <c r="BH128" s="1149"/>
      <c r="BI128" s="1149"/>
      <c r="BJ128" s="1149"/>
      <c r="BK128" s="1149"/>
      <c r="BL128" s="1150"/>
      <c r="BM128" s="1148">
        <v>13.02</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486</v>
      </c>
      <c r="DH128" s="1134"/>
      <c r="DI128" s="1134"/>
      <c r="DJ128" s="1134"/>
      <c r="DK128" s="1134"/>
      <c r="DL128" s="1134" t="s">
        <v>127</v>
      </c>
      <c r="DM128" s="1134"/>
      <c r="DN128" s="1134"/>
      <c r="DO128" s="1134"/>
      <c r="DP128" s="1134"/>
      <c r="DQ128" s="1134" t="s">
        <v>386</v>
      </c>
      <c r="DR128" s="1134"/>
      <c r="DS128" s="1134"/>
      <c r="DT128" s="1134"/>
      <c r="DU128" s="1134"/>
      <c r="DV128" s="1135" t="s">
        <v>386</v>
      </c>
      <c r="DW128" s="1135"/>
      <c r="DX128" s="1135"/>
      <c r="DY128" s="1135"/>
      <c r="DZ128" s="1136"/>
    </row>
    <row r="129" spans="1:131" s="246"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12357695</v>
      </c>
      <c r="AB129" s="1053"/>
      <c r="AC129" s="1053"/>
      <c r="AD129" s="1053"/>
      <c r="AE129" s="1054"/>
      <c r="AF129" s="1055">
        <v>12348829</v>
      </c>
      <c r="AG129" s="1053"/>
      <c r="AH129" s="1053"/>
      <c r="AI129" s="1053"/>
      <c r="AJ129" s="1054"/>
      <c r="AK129" s="1055">
        <v>12313943</v>
      </c>
      <c r="AL129" s="1053"/>
      <c r="AM129" s="1053"/>
      <c r="AN129" s="1053"/>
      <c r="AO129" s="1054"/>
      <c r="AP129" s="1170"/>
      <c r="AQ129" s="1171"/>
      <c r="AR129" s="1171"/>
      <c r="AS129" s="1171"/>
      <c r="AT129" s="1172"/>
      <c r="AU129" s="284"/>
      <c r="AV129" s="284"/>
      <c r="AW129" s="284"/>
      <c r="AX129" s="1161" t="s">
        <v>488</v>
      </c>
      <c r="AY129" s="1044"/>
      <c r="AZ129" s="1044"/>
      <c r="BA129" s="1044"/>
      <c r="BB129" s="1044"/>
      <c r="BC129" s="1044"/>
      <c r="BD129" s="1044"/>
      <c r="BE129" s="1045"/>
      <c r="BF129" s="1162" t="s">
        <v>127</v>
      </c>
      <c r="BG129" s="1163"/>
      <c r="BH129" s="1163"/>
      <c r="BI129" s="1163"/>
      <c r="BJ129" s="1163"/>
      <c r="BK129" s="1163"/>
      <c r="BL129" s="1164"/>
      <c r="BM129" s="1162">
        <v>18.02</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2195446</v>
      </c>
      <c r="AB130" s="1053"/>
      <c r="AC130" s="1053"/>
      <c r="AD130" s="1053"/>
      <c r="AE130" s="1054"/>
      <c r="AF130" s="1055">
        <v>2123970</v>
      </c>
      <c r="AG130" s="1053"/>
      <c r="AH130" s="1053"/>
      <c r="AI130" s="1053"/>
      <c r="AJ130" s="1054"/>
      <c r="AK130" s="1055">
        <v>2142740</v>
      </c>
      <c r="AL130" s="1053"/>
      <c r="AM130" s="1053"/>
      <c r="AN130" s="1053"/>
      <c r="AO130" s="1054"/>
      <c r="AP130" s="1170"/>
      <c r="AQ130" s="1171"/>
      <c r="AR130" s="1171"/>
      <c r="AS130" s="1171"/>
      <c r="AT130" s="1172"/>
      <c r="AU130" s="284"/>
      <c r="AV130" s="284"/>
      <c r="AW130" s="284"/>
      <c r="AX130" s="1161" t="s">
        <v>491</v>
      </c>
      <c r="AY130" s="1044"/>
      <c r="AZ130" s="1044"/>
      <c r="BA130" s="1044"/>
      <c r="BB130" s="1044"/>
      <c r="BC130" s="1044"/>
      <c r="BD130" s="1044"/>
      <c r="BE130" s="1045"/>
      <c r="BF130" s="1198">
        <v>10.1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10162249</v>
      </c>
      <c r="AB131" s="1078"/>
      <c r="AC131" s="1078"/>
      <c r="AD131" s="1078"/>
      <c r="AE131" s="1079"/>
      <c r="AF131" s="1077">
        <v>10224859</v>
      </c>
      <c r="AG131" s="1078"/>
      <c r="AH131" s="1078"/>
      <c r="AI131" s="1078"/>
      <c r="AJ131" s="1079"/>
      <c r="AK131" s="1077">
        <v>10171203</v>
      </c>
      <c r="AL131" s="1078"/>
      <c r="AM131" s="1078"/>
      <c r="AN131" s="1078"/>
      <c r="AO131" s="1079"/>
      <c r="AP131" s="1208"/>
      <c r="AQ131" s="1209"/>
      <c r="AR131" s="1209"/>
      <c r="AS131" s="1209"/>
      <c r="AT131" s="1210"/>
      <c r="AU131" s="284"/>
      <c r="AV131" s="284"/>
      <c r="AW131" s="284"/>
      <c r="AX131" s="1180" t="s">
        <v>493</v>
      </c>
      <c r="AY131" s="1131"/>
      <c r="AZ131" s="1131"/>
      <c r="BA131" s="1131"/>
      <c r="BB131" s="1131"/>
      <c r="BC131" s="1131"/>
      <c r="BD131" s="1131"/>
      <c r="BE131" s="1132"/>
      <c r="BF131" s="1181">
        <v>128.30000000000001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9.0111745929999998</v>
      </c>
      <c r="AB132" s="1194"/>
      <c r="AC132" s="1194"/>
      <c r="AD132" s="1194"/>
      <c r="AE132" s="1195"/>
      <c r="AF132" s="1196">
        <v>9.7028917460000006</v>
      </c>
      <c r="AG132" s="1194"/>
      <c r="AH132" s="1194"/>
      <c r="AI132" s="1194"/>
      <c r="AJ132" s="1195"/>
      <c r="AK132" s="1196">
        <v>11.671067819999999</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9.4</v>
      </c>
      <c r="AB133" s="1177"/>
      <c r="AC133" s="1177"/>
      <c r="AD133" s="1177"/>
      <c r="AE133" s="1178"/>
      <c r="AF133" s="1176">
        <v>9.4</v>
      </c>
      <c r="AG133" s="1177"/>
      <c r="AH133" s="1177"/>
      <c r="AI133" s="1177"/>
      <c r="AJ133" s="1178"/>
      <c r="AK133" s="1176">
        <v>10.1</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gJhMLNsQuQuExj+b+TC0Sz9X68ckzaJThd4SPkySIf9aiA6LDejZwGjAD3ykHrd9fVIOepRghogD5eXTIMYlg==" saltValue="jkymsb3dP2oHtAybjnd0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T40" zoomScale="60" zoomScaleNormal="85" workbookViewId="0">
      <selection activeCell="AZ23" sqref="AZ2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niRoc5sU5CwxSHNFxdN/EiqTtZZv4Oz3Rt6tIrJ4StnGCsVpAu0ogGGphqFoxy+Abk6m7pBmudY0Pbb0PHdjRA==" saltValue="u+Etm1aW8LW4C2BX6+PQ4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V1" zoomScale="90" zoomScaleNormal="9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mUHYLoDK6NHwuHkAu+9fMwc3x3LVzIsZQQI+2A5jW+JYR578mP6NuJNERzTd5RSYxsu0L0V+PiRsLZh1tcMwA==" saltValue="ggi+uJxvvaXHLM0J6XLf/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5" zoomScale="90" zoomScaleSheetLayoutView="9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500</v>
      </c>
      <c r="AP7" s="303"/>
      <c r="AQ7" s="304" t="s">
        <v>501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502</v>
      </c>
      <c r="AQ8" s="310" t="s">
        <v>503</v>
      </c>
      <c r="AR8" s="311" t="s">
        <v>504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6" t="s">
        <v>505</v>
      </c>
      <c r="AL9" s="1217"/>
      <c r="AM9" s="1217"/>
      <c r="AN9" s="1218"/>
      <c r="AO9" s="312">
        <v>3929863</v>
      </c>
      <c r="AP9" s="312">
        <v>82148</v>
      </c>
      <c r="AQ9" s="313">
        <v>69548</v>
      </c>
      <c r="AR9" s="314">
        <v>18.100000000000001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6" t="s">
        <v>506</v>
      </c>
      <c r="AL10" s="1217"/>
      <c r="AM10" s="1217"/>
      <c r="AN10" s="1218"/>
      <c r="AO10" s="315">
        <v>397261</v>
      </c>
      <c r="AP10" s="315">
        <v>8304</v>
      </c>
      <c r="AQ10" s="316">
        <v>8149</v>
      </c>
      <c r="AR10" s="317">
        <v>1.9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6" t="s">
        <v>507</v>
      </c>
      <c r="AL11" s="1217"/>
      <c r="AM11" s="1217"/>
      <c r="AN11" s="1218"/>
      <c r="AO11" s="315">
        <v>19</v>
      </c>
      <c r="AP11" s="315">
        <v>0</v>
      </c>
      <c r="AQ11" s="316">
        <v>8204</v>
      </c>
      <c r="AR11" s="317">
        <v>-100</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6" t="s">
        <v>508</v>
      </c>
      <c r="AL12" s="1217"/>
      <c r="AM12" s="1217"/>
      <c r="AN12" s="1218"/>
      <c r="AO12" s="315">
        <v>141888</v>
      </c>
      <c r="AP12" s="315">
        <v>2966</v>
      </c>
      <c r="AQ12" s="316">
        <v>1139</v>
      </c>
      <c r="AR12" s="317">
        <v>160.4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6" t="s">
        <v>509</v>
      </c>
      <c r="AL13" s="1217"/>
      <c r="AM13" s="1217"/>
      <c r="AN13" s="1218"/>
      <c r="AO13" s="315" t="s">
        <v>510</v>
      </c>
      <c r="AP13" s="315" t="s">
        <v>510</v>
      </c>
      <c r="AQ13" s="316">
        <v>20</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6" t="s">
        <v>511</v>
      </c>
      <c r="AL14" s="1217"/>
      <c r="AM14" s="1217"/>
      <c r="AN14" s="1218"/>
      <c r="AO14" s="315">
        <v>114452</v>
      </c>
      <c r="AP14" s="315">
        <v>2392</v>
      </c>
      <c r="AQ14" s="316">
        <v>3114</v>
      </c>
      <c r="AR14" s="317">
        <v>-23.2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6" t="s">
        <v>512</v>
      </c>
      <c r="AL15" s="1217"/>
      <c r="AM15" s="1217"/>
      <c r="AN15" s="1218"/>
      <c r="AO15" s="315">
        <v>55993</v>
      </c>
      <c r="AP15" s="315">
        <v>1170</v>
      </c>
      <c r="AQ15" s="316">
        <v>1605</v>
      </c>
      <c r="AR15" s="317">
        <v>-27.1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513</v>
      </c>
      <c r="AL16" s="1220"/>
      <c r="AM16" s="1220"/>
      <c r="AN16" s="1221"/>
      <c r="AO16" s="315">
        <v>-399206</v>
      </c>
      <c r="AP16" s="315">
        <v>-8345</v>
      </c>
      <c r="AQ16" s="316">
        <v>-6253</v>
      </c>
      <c r="AR16" s="317">
        <v>33.5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9" t="s">
        <v>183</v>
      </c>
      <c r="AL17" s="1220"/>
      <c r="AM17" s="1220"/>
      <c r="AN17" s="1221"/>
      <c r="AO17" s="315">
        <v>4240270</v>
      </c>
      <c r="AP17" s="315">
        <v>88636</v>
      </c>
      <c r="AQ17" s="316">
        <v>85527</v>
      </c>
      <c r="AR17" s="317">
        <v>3.6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1" t="s">
        <v>518</v>
      </c>
      <c r="AL21" s="1212"/>
      <c r="AM21" s="1212"/>
      <c r="AN21" s="1213"/>
      <c r="AO21" s="327">
        <v>9.41</v>
      </c>
      <c r="AP21" s="328">
        <v>8.08</v>
      </c>
      <c r="AQ21" s="329">
        <v>1.33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1" t="s">
        <v>519</v>
      </c>
      <c r="AL22" s="1212"/>
      <c r="AM22" s="1212"/>
      <c r="AN22" s="1213"/>
      <c r="AO22" s="332">
        <v>97.3</v>
      </c>
      <c r="AP22" s="333">
        <v>97.7</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500</v>
      </c>
      <c r="AP30" s="303"/>
      <c r="AQ30" s="304" t="s">
        <v>501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502</v>
      </c>
      <c r="AQ31" s="310" t="s">
        <v>503</v>
      </c>
      <c r="AR31" s="311" t="s">
        <v>504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7" t="s">
        <v>523</v>
      </c>
      <c r="AL32" s="1228"/>
      <c r="AM32" s="1228"/>
      <c r="AN32" s="1229"/>
      <c r="AO32" s="342">
        <v>2518525</v>
      </c>
      <c r="AP32" s="342">
        <v>52646</v>
      </c>
      <c r="AQ32" s="343">
        <v>49196</v>
      </c>
      <c r="AR32" s="344">
        <v>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7" t="s">
        <v>524</v>
      </c>
      <c r="AL33" s="1228"/>
      <c r="AM33" s="1228"/>
      <c r="AN33" s="1229"/>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7" t="s">
        <v>525</v>
      </c>
      <c r="AL34" s="1228"/>
      <c r="AM34" s="1228"/>
      <c r="AN34" s="1229"/>
      <c r="AO34" s="342" t="s">
        <v>510</v>
      </c>
      <c r="AP34" s="342" t="s">
        <v>510</v>
      </c>
      <c r="AQ34" s="343">
        <v>53</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7" t="s">
        <v>526</v>
      </c>
      <c r="AL35" s="1228"/>
      <c r="AM35" s="1228"/>
      <c r="AN35" s="1229"/>
      <c r="AO35" s="342">
        <v>1414591</v>
      </c>
      <c r="AP35" s="342">
        <v>29570</v>
      </c>
      <c r="AQ35" s="343">
        <v>20035</v>
      </c>
      <c r="AR35" s="344">
        <v>47.6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7" t="s">
        <v>527</v>
      </c>
      <c r="AL36" s="1228"/>
      <c r="AM36" s="1228"/>
      <c r="AN36" s="1229"/>
      <c r="AO36" s="342">
        <v>23496</v>
      </c>
      <c r="AP36" s="342">
        <v>491</v>
      </c>
      <c r="AQ36" s="343">
        <v>2549</v>
      </c>
      <c r="AR36" s="344">
        <v>-80.7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7" t="s">
        <v>528</v>
      </c>
      <c r="AL37" s="1228"/>
      <c r="AM37" s="1228"/>
      <c r="AN37" s="1229"/>
      <c r="AO37" s="342">
        <v>726</v>
      </c>
      <c r="AP37" s="342">
        <v>15</v>
      </c>
      <c r="AQ37" s="343">
        <v>540</v>
      </c>
      <c r="AR37" s="344">
        <v>-97.2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0" t="s">
        <v>529</v>
      </c>
      <c r="AL38" s="1231"/>
      <c r="AM38" s="1231"/>
      <c r="AN38" s="1232"/>
      <c r="AO38" s="345" t="s">
        <v>510</v>
      </c>
      <c r="AP38" s="345" t="s">
        <v>510</v>
      </c>
      <c r="AQ38" s="346">
        <v>3</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0" t="s">
        <v>530</v>
      </c>
      <c r="AL39" s="1231"/>
      <c r="AM39" s="1231"/>
      <c r="AN39" s="1232"/>
      <c r="AO39" s="342">
        <v>-627510</v>
      </c>
      <c r="AP39" s="342">
        <v>-13117</v>
      </c>
      <c r="AQ39" s="343">
        <v>-4452</v>
      </c>
      <c r="AR39" s="344">
        <v>194.6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7" t="s">
        <v>531</v>
      </c>
      <c r="AL40" s="1228"/>
      <c r="AM40" s="1228"/>
      <c r="AN40" s="1229"/>
      <c r="AO40" s="342">
        <v>-2142740</v>
      </c>
      <c r="AP40" s="342">
        <v>-44791</v>
      </c>
      <c r="AQ40" s="343">
        <v>-46845</v>
      </c>
      <c r="AR40" s="344">
        <v>-4.4000000000000004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3" t="s">
        <v>295</v>
      </c>
      <c r="AL41" s="1234"/>
      <c r="AM41" s="1234"/>
      <c r="AN41" s="1235"/>
      <c r="AO41" s="342">
        <v>1187088</v>
      </c>
      <c r="AP41" s="342">
        <v>24814</v>
      </c>
      <c r="AQ41" s="343">
        <v>21079</v>
      </c>
      <c r="AR41" s="344">
        <v>17.7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2" t="s">
        <v>500</v>
      </c>
      <c r="AN49" s="1224" t="s">
        <v>535</v>
      </c>
      <c r="AO49" s="1225"/>
      <c r="AP49" s="1225"/>
      <c r="AQ49" s="1225"/>
      <c r="AR49" s="122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3"/>
      <c r="AN50" s="358" t="s">
        <v>536</v>
      </c>
      <c r="AO50" s="359" t="s">
        <v>537</v>
      </c>
      <c r="AP50" s="360" t="s">
        <v>538</v>
      </c>
      <c r="AQ50" s="361" t="s">
        <v>539</v>
      </c>
      <c r="AR50" s="362" t="s">
        <v>540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4378799</v>
      </c>
      <c r="AN51" s="364">
        <v>87674</v>
      </c>
      <c r="AO51" s="365">
        <v>-3</v>
      </c>
      <c r="AP51" s="366">
        <v>57944</v>
      </c>
      <c r="AQ51" s="367">
        <v>3</v>
      </c>
      <c r="AR51" s="368">
        <v>-6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1538626</v>
      </c>
      <c r="AN52" s="372">
        <v>30807</v>
      </c>
      <c r="AO52" s="373">
        <v>-13.2</v>
      </c>
      <c r="AP52" s="374">
        <v>29326</v>
      </c>
      <c r="AQ52" s="375">
        <v>8.8000000000000007</v>
      </c>
      <c r="AR52" s="376">
        <v>-22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5699965</v>
      </c>
      <c r="AN53" s="364">
        <v>114882</v>
      </c>
      <c r="AO53" s="365">
        <v>31</v>
      </c>
      <c r="AP53" s="366">
        <v>81768</v>
      </c>
      <c r="AQ53" s="367">
        <v>41.1</v>
      </c>
      <c r="AR53" s="368">
        <v>-10.1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1685959</v>
      </c>
      <c r="AN54" s="372">
        <v>33980</v>
      </c>
      <c r="AO54" s="373">
        <v>10.3</v>
      </c>
      <c r="AP54" s="374">
        <v>37917</v>
      </c>
      <c r="AQ54" s="375">
        <v>29.3</v>
      </c>
      <c r="AR54" s="376">
        <v>-19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3421283</v>
      </c>
      <c r="AN55" s="364">
        <v>69694</v>
      </c>
      <c r="AO55" s="365">
        <v>-39.299999999999997</v>
      </c>
      <c r="AP55" s="366">
        <v>65876</v>
      </c>
      <c r="AQ55" s="367">
        <v>-19.399999999999999</v>
      </c>
      <c r="AR55" s="368">
        <v>-19.899999999999999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1676223</v>
      </c>
      <c r="AN56" s="372">
        <v>34146</v>
      </c>
      <c r="AO56" s="373">
        <v>0.5</v>
      </c>
      <c r="AP56" s="374">
        <v>36484</v>
      </c>
      <c r="AQ56" s="375">
        <v>-3.8</v>
      </c>
      <c r="AR56" s="376">
        <v>4.3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3088876</v>
      </c>
      <c r="AN57" s="364">
        <v>63767</v>
      </c>
      <c r="AO57" s="365">
        <v>-8.5</v>
      </c>
      <c r="AP57" s="366">
        <v>68468</v>
      </c>
      <c r="AQ57" s="367">
        <v>3.9</v>
      </c>
      <c r="AR57" s="368">
        <v>-12.4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1262051</v>
      </c>
      <c r="AN58" s="372">
        <v>26054</v>
      </c>
      <c r="AO58" s="373">
        <v>-23.7</v>
      </c>
      <c r="AP58" s="374">
        <v>34140</v>
      </c>
      <c r="AQ58" s="375">
        <v>-6.4</v>
      </c>
      <c r="AR58" s="376">
        <v>-17.3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2897921</v>
      </c>
      <c r="AN59" s="364">
        <v>60577</v>
      </c>
      <c r="AO59" s="365">
        <v>-5</v>
      </c>
      <c r="AP59" s="366">
        <v>69729</v>
      </c>
      <c r="AQ59" s="367">
        <v>1.8</v>
      </c>
      <c r="AR59" s="368">
        <v>-6.8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1594521</v>
      </c>
      <c r="AN60" s="372">
        <v>33331</v>
      </c>
      <c r="AO60" s="373">
        <v>27.9</v>
      </c>
      <c r="AP60" s="374">
        <v>38908</v>
      </c>
      <c r="AQ60" s="375">
        <v>14</v>
      </c>
      <c r="AR60" s="376">
        <v>13.9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3897369</v>
      </c>
      <c r="AN61" s="379">
        <v>79319</v>
      </c>
      <c r="AO61" s="380">
        <v>-5</v>
      </c>
      <c r="AP61" s="381">
        <v>68757</v>
      </c>
      <c r="AQ61" s="382">
        <v>6.1</v>
      </c>
      <c r="AR61" s="368">
        <v>-11.1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1551476</v>
      </c>
      <c r="AN62" s="372">
        <v>31664</v>
      </c>
      <c r="AO62" s="373">
        <v>0.4</v>
      </c>
      <c r="AP62" s="374">
        <v>35355</v>
      </c>
      <c r="AQ62" s="375">
        <v>8.4</v>
      </c>
      <c r="AR62" s="376">
        <v>-8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KLIItuHIb1w7xsQqT7n/Icwftg5STx6OLrK53yOS0nzbLEV52Xo8V8eG8DBMk1gjv1YllduZN1shN8xzS3E6A==" saltValue="kNrx7VUTng9iTiUuGKQi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gXyMpAyCf4FOtLTzZfl7DdEASqxRclpk3kLMDSkLPcFg/2f3htYZFYifdde661/sm4gdfddg4tvbqkhTPDfZg==" saltValue="cKtZtL516+wDoU8pkpRy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6" zoomScale="70" zoomScaleNormal="70" zoomScaleSheetLayoutView="55" workbookViewId="0">
      <selection activeCell="A2" sqref="A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J62LGHsvITZxdMCPR8pf9RsjzbaA0naNE4Q6YdeK2eGfrZW3KtAMkrvFwPzmGFXbCrtXiRZUcGWreetLv1pjw==" saltValue="1DcDRmNEhSrKipHN3uP6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4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16.12</v>
      </c>
      <c r="G47" s="12">
        <v>17.88</v>
      </c>
      <c r="H47" s="12">
        <v>18.940000000000001</v>
      </c>
      <c r="I47" s="12">
        <v>19.46</v>
      </c>
      <c r="J47" s="13">
        <v>13.91</v>
      </c>
    </row>
    <row r="48" spans="2:10" ht="57.75" customHeight="1">
      <c r="B48" s="14"/>
      <c r="C48" s="1238" t="s">
        <v>4</v>
      </c>
      <c r="D48" s="1238"/>
      <c r="E48" s="1239"/>
      <c r="F48" s="15">
        <v>2.3199999999999998</v>
      </c>
      <c r="G48" s="16">
        <v>3.21</v>
      </c>
      <c r="H48" s="16">
        <v>0.94</v>
      </c>
      <c r="I48" s="16">
        <v>1.1599999999999999</v>
      </c>
      <c r="J48" s="17">
        <v>0.45</v>
      </c>
    </row>
    <row r="49" spans="2:10" ht="57.75" customHeight="1" thickBot="1">
      <c r="B49" s="18"/>
      <c r="C49" s="1240" t="s">
        <v>5</v>
      </c>
      <c r="D49" s="1240"/>
      <c r="E49" s="1241"/>
      <c r="F49" s="19">
        <v>0.79</v>
      </c>
      <c r="G49" s="20">
        <v>1.79</v>
      </c>
      <c r="H49" s="20" t="s">
        <v>556</v>
      </c>
      <c r="I49" s="20">
        <v>0.25</v>
      </c>
      <c r="J49" s="21" t="s">
        <v>557</v>
      </c>
    </row>
    <row r="50" spans="2:10" ht="13.5" customHeight="1"/>
    <row r="51" spans="2:10" ht="13.5" hidden="1" customHeight="1"/>
    <row r="52" spans="2:10" ht="13.5" hidden="1" customHeight="1"/>
    <row r="53" spans="2:10" ht="13.5" hidden="1" customHeight="1"/>
  </sheetData>
  <sheetProtection algorithmName="SHA-512" hashValue="iUwITNvlDx/dNi2GInqu8Sp0Bkge+ap6p7uNG2k3ykS7+erjQ+s5JZEa2iqQzzcvesSvgG6LrFsPGzmjF5++5Q==" saltValue="A3xkXsAev7td+mdpdS36o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木村 貴之</cp:lastModifiedBy>
  <cp:lastPrinted>2020-09-01T08:25:01Z</cp:lastPrinted>
  <dcterms:created xsi:type="dcterms:W3CDTF">2020-02-10T04:50:24Z</dcterms:created>
  <dcterms:modified xsi:type="dcterms:W3CDTF">2021-10-05T23:30:36Z</dcterms:modified>
  <cp:category/>
</cp:coreProperties>
</file>