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総務部\財政課共有\公会計\12_【新公会計】2021公会計（R2決算）\照会\20210913_【作業依頼：108締切】令和元年度財政状況資料集の作成について（2回目）\files\【財政状況資料集】_282120_赤穂市_2019\"/>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<sst xmlns="http://schemas.openxmlformats.org/spreadsheetml/2006/main" count="1114" uniqueCount="607">
  <si>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</si>
  <si>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</si>
  <si>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</si>
  <si>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</si>
  <si>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</si>
  <si>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</si>
  <si>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</si>
  <si>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</si>
  <si>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</si>
  <si>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</si>
  <si>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</si>
  <si>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</si>
  <si>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</si>
  <si>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</si>
  <si>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</si>
  <si>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</si>
  <si>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</si>
  <si>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</si>
  <si>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</si>
  <si>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</si>
  <si>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</si>
  <si>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</si>
  <si>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</si>
  <si>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</si>
  <si>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</si>
  <si>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</si>
  <si>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</si>
  <si>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</si>
  <si>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</si>
  <si>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</si>
  <si>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</si>
  <si>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</si>
  <si>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</si>
  <si>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</si>
  <si>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</si>
  <si>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</si>
  <si>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</si>
  <si>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</si>
  <si>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</si>
  <si>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</si>
  <si>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</si>
  <si>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</si>
  <si>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</si>
  <si>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</si>
  <si>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</si>
  <si>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</si>
  <si>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</si>
  <si>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</si>
  <si>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</si>
  <si>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</si>
  <si>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</si>
  <si>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</si>
  <si>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</si>
  <si>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</si>
  <si>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</si>
  <si>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</si>
  <si>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</si>
  <si>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</si>
  <si>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</si>
  <si>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</si>
  <si>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</si>
  <si>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</si>
  <si>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</si>
  <si>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</si>
  <si>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</si>
  <si>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</si>
  <si>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</si>
  <si>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</si>
  <si>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</si>
  <si>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</si>
  <si>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</si>
  <si>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</si>
  <si>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</si>
  <si>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</si>
  <si>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</si>
  <si>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</si>
  <si>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</si>
  <si>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</si>
  <si>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</si>
  <si>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</si>
  <si>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</si>
  <si>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</si>
  <si>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</si>
  <si>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</si>
  <si>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</si>
  <si>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</si>
  <si>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</si>
  <si>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</si>
  <si>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</si>
  <si>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</si>
  <si>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</si>
  <si>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</si>
  <si>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</si>
  <si>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</si>
  <si>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</si>
  <si>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</si>
  <si>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</si>
  <si>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</si>
  <si>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</si>
  <si>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</si>
  <si>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</si>
  <si>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</si>
  <si>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</si>
  <si>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</si>
  <si>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</si>
  <si>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</si>
  <si>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</si>
  <si>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</si>
  <si>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</si>
  <si>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</si>
  <si>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</si>
  <si>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</si>
  <si>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</si>
  <si>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</si>
  <si>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</si>
  <si>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</si>
  <si>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</si>
  <si>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</si>
  <si>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</si>
  <si>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</si>
  <si>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</si>
  <si>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</si>
  <si>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</si>
  <si>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</si>
  <si>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</si>
  <si>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</si>
  <si>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</si>
  <si>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</si>
  <si>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</si>
  <si>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</si>
  <si>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</si>
  <si>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</si>
  <si>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</si>
  <si>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</si>
  <si>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</si>
  <si>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</si>
  <si>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</si>
  <si>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</si>
  <si>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</si>
  <si>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</si>
  <si>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</si>
  <si>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</si>
  <si>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</si>
  <si>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</si>
  <si>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</si>
  <si>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</si>
  <si>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</si>
  <si>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</si>
  <si>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</si>
  <si>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</si>
  <si>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</si>
  <si>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</si>
  <si>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</si>
  <si>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</si>
  <si>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</si>
  <si>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</si>
  <si>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</si>
  <si>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</si>
  <si>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</si>
  <si>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</si>
  <si>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</si>
  <si>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</si>
  <si>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</si>
  <si>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</si>
  <si>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</si>
  <si>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</si>
  <si>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</si>
  <si>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</si>
  <si>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</si>
  <si>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</si>
  <si>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</si>
  <si>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</si>
  <si>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</si>
  <si>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</si>
  <si>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</si>
  <si>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</si>
  <si>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</si>
  <si>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</si>
  <si>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</si>
  <si>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</si>
  <si>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</si>
  <si>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</si>
  <si>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</si>
  <si>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</si>
  <si>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</si>
  <si>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</si>
  <si>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</si>
  <si>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</si>
  <si>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</si>
  <si>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</si>
  <si>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</si>
  <si>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</si>
  <si>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</si>
  <si>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</si>
  <si>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</si>
  <si>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</si>
  <si>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</si>
  <si>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</si>
  <si>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</si>
  <si>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</si>
  <si>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</si>
  <si>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</si>
  <si>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</si>
  <si>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</si>
  <si>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</si>
  <si>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</si>
  <si>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</si>
  <si>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</si>
  <si>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</si>
  <si>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兵庫県赤穂市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</si>
  <si>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</si>
  <si>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</si>
  <si>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</si>
  <si>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</si>
  <si>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</si>
  <si>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</si>
  <si>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</si>
  <si>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</si>
  <si>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</si>
  <si>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</si>
  <si>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</si>
  <si>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</si>
  <si>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</si>
  <si>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</si>
  <si>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</si>
  <si>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</si>
  <si>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</si>
  <si>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</si>
  <si>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</si>
  <si>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</si>
  <si>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</si>
  <si>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</si>
  <si>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</si>
  <si>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</si>
  <si>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</si>
  <si>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</si>
  <si>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</si>
  <si>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</si>
  <si>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</si>
  <si>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</si>
  <si>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</si>
  <si>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</si>
  <si>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</si>
  <si>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</si>
  <si>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</si>
  <si>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</si>
  <si>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</si>
  <si>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</si>
  <si>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</si>
  <si>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</si>
  <si>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</si>
  <si>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</si>
  <si>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</si>
  <si>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</si>
  <si>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</si>
  <si>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</si>
  <si>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</si>
  <si>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</si>
  <si>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</si>
  <si>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</si>
  <si>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</si>
  <si>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</si>
  <si>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</si>
  <si>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</si>
  <si>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</si>
  <si>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</si>
  <si>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</si>
  <si>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</si>
  <si>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</si>
  <si>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</si>
  <si>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</si>
  <si>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</si>
  <si>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</si>
  <si>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</si>
  <si>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</si>
  <si>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</si>
  <si>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</si>
  <si>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</si>
  <si>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</si>
  <si>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</si>
  <si>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</si>
  <si>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</si>
  <si>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</si>
  <si>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</si>
  <si>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</si>
  <si>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</si>
  <si>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</si>
  <si>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</si>
  <si>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</si>
  <si>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</si>
  <si>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</si>
  <si>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</si>
  <si>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</si>
  <si>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</si>
  <si>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</si>
  <si>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</si>
  <si>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</si>
  <si>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</si>
  <si>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</si>
  <si>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</si>
  <si>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</si>
  <si>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</si>
  <si>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</si>
  <si>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</si>
  <si>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</si>
  <si>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</si>
  <si>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</si>
  <si>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</si>
  <si>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</si>
  <si>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</si>
  <si>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</si>
  <si>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</si>
  <si>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</si>
  <si>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</si>
  <si>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</si>
  <si>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</si>
  <si>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</si>
  <si>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</si>
  <si>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</si>
  <si>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</si>
  <si>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</si>
  <si>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</si>
  <si>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</si>
  <si>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</si>
  <si>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</si>
  <si>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</si>
  <si>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</si>
  <si>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</si>
  <si>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</si>
  <si>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</si>
  <si>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</si>
  <si>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</si>
  <si>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</si>
  <si>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</si>
  <si>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</si>
  <si>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</si>
  <si>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</si>
  <si>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</si>
  <si>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</si>
  <si>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駐車場整備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</si>
  <si>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</si>
  <si>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</si>
  <si>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</si>
  <si>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</si>
  <si>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</si>
  <si>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</si>
  <si>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</si>
  <si>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</si>
  <si>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</si>
  <si>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</si>
  <si>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</si>
  <si>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</si>
  <si>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</si>
  <si>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</si>
  <si>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</si>
  <si>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</si>
  <si>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</si>
  <si>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</si>
  <si>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</si>
  <si>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</si>
  <si>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</si>
  <si>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</si>
  <si>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</si>
  <si>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兵庫県赤穂市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</si>
  <si>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</si>
  <si>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</si>
  <si>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</si>
  <si>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</si>
  <si>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</si>
  <si>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</si>
  <si>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</si>
  <si>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</si>
  <si>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</si>
  <si>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</si>
  <si>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</si>
  <si>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</si>
  <si>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</si>
  <si>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</si>
  <si>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</si>
  <si>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</si>
  <si>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</si>
  <si>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</si>
  <si>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</si>
  <si>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</si>
  <si>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</si>
  <si>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</si>
  <si>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</si>
  <si>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</si>
  <si>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</si>
  <si>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</si>
  <si>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</si>
  <si>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</si>
  <si>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</si>
  <si>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</si>
  <si>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</si>
  <si>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</si>
  <si>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</si>
  <si>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</si>
  <si>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</si>
  <si>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</si>
  <si>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</si>
  <si>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</si>
  <si>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</si>
  <si>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</si>
  <si>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水道事業会計</t>
    <phoneticPr fontId="5"/>
  </si>
  <si>
    <t>法適用企業</t>
    <phoneticPr fontId="5"/>
  </si>
  <si>
    <t>病院事業会計</t>
    <phoneticPr fontId="5"/>
  </si>
  <si>
    <t>法適用企業</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</si>
  <si>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</si>
  <si>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</si>
  <si>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</si>
  <si>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</si>
  <si>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</si>
  <si>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</si>
  <si>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</si>
  <si>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</si>
  <si>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</si>
  <si>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</si>
  <si>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</si>
  <si>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</si>
  <si>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</si>
  <si>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</si>
  <si>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</si>
  <si>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</si>
  <si>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</si>
  <si>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</si>
  <si>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</si>
  <si>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</si>
  <si>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</si>
  <si>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</si>
  <si>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</si>
  <si>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</si>
  <si>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</si>
  <si>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</si>
  <si>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</si>
  <si>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</si>
  <si>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</si>
  <si>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</si>
  <si>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</si>
  <si>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</si>
  <si>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</si>
  <si>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</si>
  <si>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</si>
  <si>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</si>
  <si>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</si>
  <si>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</si>
  <si>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</si>
  <si>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</si>
  <si>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</si>
  <si>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</si>
  <si>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</si>
  <si>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</si>
  <si>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</si>
  <si>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</si>
  <si>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</si>
  <si>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</si>
  <si>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</si>
  <si>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</si>
  <si>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</si>
  <si>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</si>
  <si>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</si>
  <si>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</si>
  <si>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</si>
  <si>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</si>
  <si>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</si>
  <si>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</si>
  <si>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</si>
  <si>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</si>
  <si>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</si>
  <si>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</si>
  <si>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</si>
  <si>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</si>
  <si>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</si>
  <si>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駐車場事業特別会計</t>
    <phoneticPr fontId="5"/>
  </si>
  <si>
    <t>(Ｆ)</t>
    <phoneticPr fontId="5"/>
  </si>
  <si>
    <t>介護老人保健施設事業会計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</si>
  <si>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</si>
  <si>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</si>
  <si>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</si>
  <si>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</si>
  <si>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</si>
  <si>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</si>
  <si>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</si>
  <si>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</si>
  <si>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</si>
  <si>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</si>
  <si>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</si>
  <si>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</si>
  <si>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</si>
  <si>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</si>
  <si>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</si>
  <si>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</si>
  <si>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</si>
  <si>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</si>
  <si>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</si>
  <si>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</si>
  <si>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</si>
  <si>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</si>
  <si>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</si>
  <si>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</si>
  <si>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</si>
  <si>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</si>
  <si>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</si>
  <si>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</si>
  <si>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</si>
  <si>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</si>
  <si>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</si>
  <si>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</si>
  <si>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</si>
  <si>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</si>
  <si>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</si>
  <si>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</si>
  <si>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</si>
  <si>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</si>
  <si>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</si>
  <si>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</si>
  <si>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</si>
  <si>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</si>
  <si>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</si>
  <si>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</si>
  <si>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</si>
  <si>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</si>
  <si>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</si>
  <si>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</si>
  <si>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</si>
  <si>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</si>
  <si>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</si>
  <si>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</si>
  <si>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</si>
  <si>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</si>
  <si>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</si>
  <si>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</si>
  <si>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</si>
  <si>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</si>
  <si>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</si>
  <si>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</si>
  <si>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</si>
  <si>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</si>
  <si>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</si>
  <si>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</si>
  <si>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</si>
  <si>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</si>
  <si>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</si>
  <si>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</si>
  <si>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</si>
  <si>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</si>
  <si>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</si>
  <si>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</si>
  <si>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</si>
  <si>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</si>
  <si>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</si>
  <si>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</si>
  <si>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</si>
  <si>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</si>
  <si>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</si>
  <si>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</si>
  <si>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</si>
  <si>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</si>
  <si>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</si>
  <si>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</si>
  <si>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2.86</t>
  </si>
  <si>
    <t>▲ 3.93</t>
  </si>
  <si>
    <t>▲ 2.97</t>
  </si>
  <si>
    <t>水道事業会計</t>
  </si>
  <si>
    <t>下水道事業会計</t>
  </si>
  <si>
    <t>介護保険特別会計</t>
  </si>
  <si>
    <t>国民健康保険事業特別会計</t>
  </si>
  <si>
    <t>一般会計</t>
  </si>
  <si>
    <t>介護老人保健施設事業会計</t>
  </si>
  <si>
    <t>後期高齢者医療特別会計</t>
  </si>
  <si>
    <t>墓地公園整備事業特別会計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</si>
  <si>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</si>
  <si>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</si>
  <si>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</si>
  <si>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</si>
  <si>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</si>
  <si>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</si>
  <si>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</si>
  <si>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</si>
  <si>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</si>
  <si>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赤相農業共済組合</t>
    <rPh sb="0" eb="1">
      <t>アカ</t>
    </rPh>
    <rPh sb="1" eb="2">
      <t>ショウ</t>
    </rPh>
    <rPh sb="2" eb="4">
      <t>ノウギョウ</t>
    </rPh>
    <rPh sb="4" eb="6">
      <t>キョウサイ</t>
    </rPh>
    <rPh sb="6" eb="8">
      <t>クミアイ</t>
    </rPh>
    <phoneticPr fontId="2"/>
  </si>
  <si>
    <t>安室ダム水道用水供給企業団</t>
    <rPh sb="0" eb="2">
      <t>ヤスムロ</t>
    </rPh>
    <rPh sb="4" eb="6">
      <t>スイドウ</t>
    </rPh>
    <rPh sb="6" eb="8">
      <t>ヨウスイ</t>
    </rPh>
    <rPh sb="8" eb="10">
      <t>キョウキュウ</t>
    </rPh>
    <rPh sb="10" eb="12">
      <t>キギョウ</t>
    </rPh>
    <rPh sb="12" eb="13">
      <t>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</si>
  <si>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</si>
  <si>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</si>
  <si>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</si>
  <si>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〇</t>
    <phoneticPr fontId="2"/>
  </si>
  <si>
    <t>赤穂市文化とみどり財団</t>
    <rPh sb="0" eb="3">
      <t>アコウシ</t>
    </rPh>
    <rPh sb="3" eb="5">
      <t>ブンカ</t>
    </rPh>
    <rPh sb="9" eb="11">
      <t>ザイダン</t>
    </rPh>
    <phoneticPr fontId="2"/>
  </si>
  <si>
    <t>赤穂駅周辺整備株式会社</t>
    <rPh sb="0" eb="2">
      <t>アコウ</t>
    </rPh>
    <rPh sb="2" eb="3">
      <t>エキ</t>
    </rPh>
    <rPh sb="3" eb="5">
      <t>シュウヘン</t>
    </rPh>
    <rPh sb="5" eb="7">
      <t>セイビ</t>
    </rPh>
    <rPh sb="7" eb="11">
      <t>カブシキガイシャ</t>
    </rPh>
    <phoneticPr fontId="2"/>
  </si>
  <si>
    <t>-</t>
    <phoneticPr fontId="2"/>
  </si>
  <si>
    <t>-</t>
    <phoneticPr fontId="2"/>
  </si>
  <si>
    <t>健康管理施設整備基金</t>
    <rPh sb="0" eb="2">
      <t>ケンコウ</t>
    </rPh>
    <rPh sb="2" eb="4">
      <t>カンリ</t>
    </rPh>
    <rPh sb="4" eb="6">
      <t>シセツ</t>
    </rPh>
    <rPh sb="6" eb="8">
      <t>セイビ</t>
    </rPh>
    <rPh sb="8" eb="10">
      <t>キキン</t>
    </rPh>
    <phoneticPr fontId="5"/>
  </si>
  <si>
    <t>都市施設等整備事業基金</t>
    <rPh sb="0" eb="2">
      <t>トシ</t>
    </rPh>
    <rPh sb="2" eb="4">
      <t>シセツ</t>
    </rPh>
    <rPh sb="4" eb="5">
      <t>トウ</t>
    </rPh>
    <rPh sb="5" eb="7">
      <t>セイビ</t>
    </rPh>
    <rPh sb="7" eb="9">
      <t>ジギョウ</t>
    </rPh>
    <rPh sb="9" eb="11">
      <t>キキン</t>
    </rPh>
    <phoneticPr fontId="5"/>
  </si>
  <si>
    <t>地域福祉基金</t>
    <rPh sb="0" eb="2">
      <t>チイキ</t>
    </rPh>
    <rPh sb="2" eb="4">
      <t>フクシ</t>
    </rPh>
    <rPh sb="4" eb="6">
      <t>キキン</t>
    </rPh>
    <phoneticPr fontId="5"/>
  </si>
  <si>
    <t>赤穂ふるさとづくり基金</t>
    <rPh sb="0" eb="2">
      <t>アコウ</t>
    </rPh>
    <rPh sb="9" eb="11">
      <t>キキン</t>
    </rPh>
    <phoneticPr fontId="5"/>
  </si>
  <si>
    <t>高山墓園管理基金</t>
    <rPh sb="0" eb="2">
      <t>タカヤマ</t>
    </rPh>
    <rPh sb="2" eb="4">
      <t>ボエン</t>
    </rPh>
    <rPh sb="4" eb="6">
      <t>カンリ</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</si>
  <si>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</si>
  <si>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</si>
  <si>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</si>
  <si>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して、将来負担比率と有形固定資産減価償却率がともに高い値となっている。有形固定資産減価償却率は公共施設の老朽化が進んでいることが要因であり、今後、施設の長寿命化対策等における地方債を活用した投資的事業については、将来負担比率の動向に留意した財政運営を行う必要がある。</t>
    <rPh sb="0" eb="2">
      <t>ルイジ</t>
    </rPh>
    <rPh sb="2" eb="4">
      <t>ダンタイ</t>
    </rPh>
    <rPh sb="4" eb="5">
      <t>ナイ</t>
    </rPh>
    <rPh sb="5" eb="8">
      <t>ヘイキンチ</t>
    </rPh>
    <rPh sb="9" eb="11">
      <t>ヒカク</t>
    </rPh>
    <rPh sb="14" eb="16">
      <t>ショウライ</t>
    </rPh>
    <rPh sb="16" eb="18">
      <t>フタン</t>
    </rPh>
    <rPh sb="18" eb="20">
      <t>ヒリツ</t>
    </rPh>
    <rPh sb="21" eb="23">
      <t>ユウケイ</t>
    </rPh>
    <rPh sb="23" eb="25">
      <t>コテイ</t>
    </rPh>
    <rPh sb="25" eb="27">
      <t>シサン</t>
    </rPh>
    <rPh sb="27" eb="29">
      <t>ゲンカ</t>
    </rPh>
    <rPh sb="29" eb="31">
      <t>ショウキャク</t>
    </rPh>
    <rPh sb="31" eb="32">
      <t>リツ</t>
    </rPh>
    <rPh sb="36" eb="37">
      <t>タカ</t>
    </rPh>
    <rPh sb="38" eb="39">
      <t>アタイ</t>
    </rPh>
    <rPh sb="46" eb="48">
      <t>ユウケイ</t>
    </rPh>
    <rPh sb="48" eb="50">
      <t>コテイ</t>
    </rPh>
    <rPh sb="50" eb="52">
      <t>シサン</t>
    </rPh>
    <rPh sb="52" eb="54">
      <t>ゲンカ</t>
    </rPh>
    <rPh sb="54" eb="56">
      <t>ショウキャク</t>
    </rPh>
    <rPh sb="56" eb="57">
      <t>リツ</t>
    </rPh>
    <rPh sb="58" eb="60">
      <t>コウキョウ</t>
    </rPh>
    <rPh sb="60" eb="62">
      <t>シセツ</t>
    </rPh>
    <rPh sb="63" eb="66">
      <t>ロウキュウカ</t>
    </rPh>
    <rPh sb="67" eb="68">
      <t>スス</t>
    </rPh>
    <rPh sb="75" eb="77">
      <t>ヨウイン</t>
    </rPh>
    <rPh sb="81" eb="83">
      <t>コンゴ</t>
    </rPh>
    <rPh sb="84" eb="86">
      <t>シセツ</t>
    </rPh>
    <rPh sb="87" eb="91">
      <t>チョウジュミョウカ</t>
    </rPh>
    <rPh sb="91" eb="93">
      <t>タイサク</t>
    </rPh>
    <rPh sb="93" eb="94">
      <t>トウ</t>
    </rPh>
    <rPh sb="98" eb="101">
      <t>チホウサイ</t>
    </rPh>
    <rPh sb="102" eb="104">
      <t>カツヨウ</t>
    </rPh>
    <rPh sb="106" eb="109">
      <t>トウシテキ</t>
    </rPh>
    <rPh sb="109" eb="111">
      <t>ジギョウ</t>
    </rPh>
    <rPh sb="117" eb="119">
      <t>ショウライ</t>
    </rPh>
    <rPh sb="119" eb="121">
      <t>フタン</t>
    </rPh>
    <rPh sb="121" eb="123">
      <t>ヒリツ</t>
    </rPh>
    <rPh sb="124" eb="126">
      <t>ドウコウ</t>
    </rPh>
    <rPh sb="127" eb="129">
      <t>リュウイ</t>
    </rPh>
    <rPh sb="131" eb="133">
      <t>ザイセイ</t>
    </rPh>
    <rPh sb="133" eb="135">
      <t>ウンエイ</t>
    </rPh>
    <rPh sb="136" eb="137">
      <t>オコナ</t>
    </rPh>
    <rPh sb="138" eb="140">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</si>
  <si>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</si>
  <si>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</si>
  <si>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</si>
  <si>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</si>
  <si>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</si>
  <si>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</si>
  <si>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将来負担比率と実質公債費比率について、類似団体内平均値と比較すると、依然として高い水準にあるため、投資的事業の実施にあたっては費用対効果の検証・整理・合理化に努める。</t>
    <rPh sb="0" eb="2">
      <t>ショウライ</t>
    </rPh>
    <rPh sb="2" eb="4">
      <t>フタン</t>
    </rPh>
    <rPh sb="4" eb="6">
      <t>ヒリツ</t>
    </rPh>
    <rPh sb="7" eb="9">
      <t>ジッシツ</t>
    </rPh>
    <rPh sb="9" eb="12">
      <t>コウサイヒ</t>
    </rPh>
    <rPh sb="12" eb="14">
      <t>ヒリツ</t>
    </rPh>
    <rPh sb="19" eb="21">
      <t>ルイジ</t>
    </rPh>
    <rPh sb="21" eb="23">
      <t>ダンタイ</t>
    </rPh>
    <rPh sb="23" eb="24">
      <t>ナイ</t>
    </rPh>
    <rPh sb="24" eb="26">
      <t>ヘイキン</t>
    </rPh>
    <rPh sb="26" eb="27">
      <t>チ</t>
    </rPh>
    <rPh sb="28" eb="30">
      <t>ヒカク</t>
    </rPh>
    <rPh sb="34" eb="36">
      <t>イゼン</t>
    </rPh>
    <rPh sb="39" eb="40">
      <t>タカ</t>
    </rPh>
    <rPh sb="41" eb="43">
      <t>スイジュン</t>
    </rPh>
    <rPh sb="49" eb="52">
      <t>トウシテキ</t>
    </rPh>
    <rPh sb="52" eb="54">
      <t>ジギョウ</t>
    </rPh>
    <rPh sb="55" eb="57">
      <t>ジッシ</t>
    </rPh>
    <rPh sb="63" eb="68">
      <t>ヒヨウタイコウカ</t>
    </rPh>
    <rPh sb="69" eb="71">
      <t>ケンショウ</t>
    </rPh>
    <rPh sb="72" eb="74">
      <t>セイリ</t>
    </rPh>
    <rPh sb="75" eb="78">
      <t>ゴウリカ</t>
    </rPh>
    <rPh sb="79" eb="80">
      <t>ツト</t>
    </rPh>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</si>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</sst>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81768</c:v>
                </c:pt>
                <c:pt idx="1">
                  <c:v>65876</c:v>
                </c:pt>
                <c:pt idx="2">
                  <c:v>68468</c:v>
                </c:pt>
                <c:pt idx="3">
                  <c:v>69729</c:v>
                </c:pt>
                <c:pt idx="4">
                  <c:v>74581</c:v>
                </c:pt>
              </c:numCache>
            </c:numRef>
          </c:val>
          <c:smooth val="0"/>
          <c:extLst>
            <c:ext xmlns:c16="http://schemas.microsoft.com/office/drawing/2014/chart" uri="{C3380CC4-5D6E-409C-BE32-E72D297353CC}">
              <c16:uniqueId val="{00000000-F935-41CA-BAF0-F7FEB31AFB1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114882</c:v>
                </c:pt>
                <c:pt idx="1">
                  <c:v>69694</c:v>
                </c:pt>
                <c:pt idx="2">
                  <c:v>63767</c:v>
                </c:pt>
                <c:pt idx="3">
                  <c:v>60577</c:v>
                </c:pt>
                <c:pt idx="4">
                  <c:v>60222</c:v>
                </c:pt>
              </c:numCache>
            </c:numRef>
          </c:val>
          <c:smooth val="0"/>
          <c:extLst>
            <c:ext xmlns:c16="http://schemas.microsoft.com/office/drawing/2014/chart" uri="{C3380CC4-5D6E-409C-BE32-E72D297353CC}">
              <c16:uniqueId val="{00000001-F935-41CA-BAF0-F7FEB31AFB1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3.21</c:v>
                </c:pt>
                <c:pt idx="1">
                  <c:v>0.94</c:v>
                </c:pt>
                <c:pt idx="2">
                  <c:v>1.1599999999999999</c:v>
                </c:pt>
                <c:pt idx="3">
                  <c:v>0.45</c:v>
                </c:pt>
                <c:pt idx="4">
                  <c:v>0.72</c:v>
                </c:pt>
              </c:numCache>
            </c:numRef>
          </c:val>
          <c:extLst>
            <c:ext xmlns:c16="http://schemas.microsoft.com/office/drawing/2014/chart" uri="{C3380CC4-5D6E-409C-BE32-E72D297353CC}">
              <c16:uniqueId val="{00000000-DE73-4B13-B707-C43CAACBC67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17.88</c:v>
                </c:pt>
                <c:pt idx="1">
                  <c:v>18.940000000000001</c:v>
                </c:pt>
                <c:pt idx="2">
                  <c:v>19.46</c:v>
                </c:pt>
                <c:pt idx="3">
                  <c:v>13.91</c:v>
                </c:pt>
                <c:pt idx="4">
                  <c:v>10.93</c:v>
                </c:pt>
              </c:numCache>
            </c:numRef>
          </c:val>
          <c:extLst>
            <c:ext xmlns:c16="http://schemas.microsoft.com/office/drawing/2014/chart" uri="{C3380CC4-5D6E-409C-BE32-E72D297353CC}">
              <c16:uniqueId val="{00000001-DE73-4B13-B707-C43CAACBC67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1.79</c:v>
                </c:pt>
                <c:pt idx="1">
                  <c:v>-2.86</c:v>
                </c:pt>
                <c:pt idx="2">
                  <c:v>0.25</c:v>
                </c:pt>
                <c:pt idx="3">
                  <c:v>-3.93</c:v>
                </c:pt>
                <c:pt idx="4">
                  <c:v>-2.97</c:v>
                </c:pt>
              </c:numCache>
            </c:numRef>
          </c:val>
          <c:smooth val="0"/>
          <c:extLst>
            <c:ext xmlns:c16="http://schemas.microsoft.com/office/drawing/2014/chart" uri="{C3380CC4-5D6E-409C-BE32-E72D297353CC}">
              <c16:uniqueId val="{00000002-DE73-4B13-B707-C43CAACBC67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10.68</c:v>
                </c:pt>
                <c:pt idx="2">
                  <c:v>#N/A</c:v>
                </c:pt>
                <c:pt idx="3">
                  <c:v>1.32</c:v>
                </c:pt>
                <c:pt idx="4">
                  <c:v>#N/A</c:v>
                </c:pt>
                <c:pt idx="5">
                  <c:v>13.75</c:v>
                </c:pt>
                <c:pt idx="6">
                  <c:v>#N/A</c:v>
                </c:pt>
                <c:pt idx="7">
                  <c:v>0.48</c:v>
                </c:pt>
                <c:pt idx="8">
                  <c:v>#N/A</c:v>
                </c:pt>
                <c:pt idx="9">
                  <c:v>0</c:v>
                </c:pt>
              </c:numCache>
            </c:numRef>
          </c:val>
          <c:extLst>
            <c:ext xmlns:c16="http://schemas.microsoft.com/office/drawing/2014/chart" uri="{C3380CC4-5D6E-409C-BE32-E72D297353CC}">
              <c16:uniqueId val="{00000000-AC9D-4C74-B136-85313CDBD66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C9D-4C74-B136-85313CDBD66B}"/>
            </c:ext>
          </c:extLst>
        </c:ser>
        <c:ser>
          <c:idx val="2"/>
          <c:order val="2"/>
          <c:tx>
            <c:strRef>
              <c:f>データシート!$A$29</c:f>
              <c:strCache>
                <c:ptCount val="1"/>
                <c:pt idx="0">
                  <c:v>墓地公園整備事業特別会計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C9D-4C74-B136-85313CDBD66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0.11</c:v>
                </c:pt>
                <c:pt idx="2">
                  <c:v>#N/A</c:v>
                </c:pt>
                <c:pt idx="3">
                  <c:v>0.12</c:v>
                </c:pt>
                <c:pt idx="4">
                  <c:v>#N/A</c:v>
                </c:pt>
                <c:pt idx="5">
                  <c:v>0.11</c:v>
                </c:pt>
                <c:pt idx="6">
                  <c:v>#N/A</c:v>
                </c:pt>
                <c:pt idx="7">
                  <c:v>0.11</c:v>
                </c:pt>
                <c:pt idx="8">
                  <c:v>#N/A</c:v>
                </c:pt>
                <c:pt idx="9">
                  <c:v>0.12</c:v>
                </c:pt>
              </c:numCache>
            </c:numRef>
          </c:val>
          <c:extLst>
            <c:ext xmlns:c16="http://schemas.microsoft.com/office/drawing/2014/chart" uri="{C3380CC4-5D6E-409C-BE32-E72D297353CC}">
              <c16:uniqueId val="{00000003-AC9D-4C74-B136-85313CDBD66B}"/>
            </c:ext>
          </c:extLst>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0.37</c:v>
                </c:pt>
                <c:pt idx="2">
                  <c:v>#N/A</c:v>
                </c:pt>
                <c:pt idx="3">
                  <c:v>0.23</c:v>
                </c:pt>
                <c:pt idx="4">
                  <c:v>#N/A</c:v>
                </c:pt>
                <c:pt idx="5">
                  <c:v>0.42</c:v>
                </c:pt>
                <c:pt idx="6">
                  <c:v>#N/A</c:v>
                </c:pt>
                <c:pt idx="7">
                  <c:v>0.36</c:v>
                </c:pt>
                <c:pt idx="8">
                  <c:v>#N/A</c:v>
                </c:pt>
                <c:pt idx="9">
                  <c:v>0.36</c:v>
                </c:pt>
              </c:numCache>
            </c:numRef>
          </c:val>
          <c:extLst>
            <c:ext xmlns:c16="http://schemas.microsoft.com/office/drawing/2014/chart" uri="{C3380CC4-5D6E-409C-BE32-E72D297353CC}">
              <c16:uniqueId val="{00000004-AC9D-4C74-B136-85313CDBD66B}"/>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3.2</c:v>
                </c:pt>
                <c:pt idx="2">
                  <c:v>#N/A</c:v>
                </c:pt>
                <c:pt idx="3">
                  <c:v>0.93</c:v>
                </c:pt>
                <c:pt idx="4">
                  <c:v>#N/A</c:v>
                </c:pt>
                <c:pt idx="5">
                  <c:v>1.1499999999999999</c:v>
                </c:pt>
                <c:pt idx="6">
                  <c:v>#N/A</c:v>
                </c:pt>
                <c:pt idx="7">
                  <c:v>0.45</c:v>
                </c:pt>
                <c:pt idx="8">
                  <c:v>#N/A</c:v>
                </c:pt>
                <c:pt idx="9">
                  <c:v>0.71</c:v>
                </c:pt>
              </c:numCache>
            </c:numRef>
          </c:val>
          <c:extLst>
            <c:ext xmlns:c16="http://schemas.microsoft.com/office/drawing/2014/chart" uri="{C3380CC4-5D6E-409C-BE32-E72D297353CC}">
              <c16:uniqueId val="{00000005-AC9D-4C74-B136-85313CDBD66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0.6</c:v>
                </c:pt>
                <c:pt idx="4">
                  <c:v>#N/A</c:v>
                </c:pt>
                <c:pt idx="5">
                  <c:v>2.37</c:v>
                </c:pt>
                <c:pt idx="6">
                  <c:v>#N/A</c:v>
                </c:pt>
                <c:pt idx="7">
                  <c:v>1.43</c:v>
                </c:pt>
                <c:pt idx="8">
                  <c:v>#N/A</c:v>
                </c:pt>
                <c:pt idx="9">
                  <c:v>0.73</c:v>
                </c:pt>
              </c:numCache>
            </c:numRef>
          </c:val>
          <c:extLst>
            <c:ext xmlns:c16="http://schemas.microsoft.com/office/drawing/2014/chart" uri="{C3380CC4-5D6E-409C-BE32-E72D297353CC}">
              <c16:uniqueId val="{00000006-AC9D-4C74-B136-85313CDBD66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0.23</c:v>
                </c:pt>
                <c:pt idx="2">
                  <c:v>#N/A</c:v>
                </c:pt>
                <c:pt idx="3">
                  <c:v>0.98</c:v>
                </c:pt>
                <c:pt idx="4">
                  <c:v>#N/A</c:v>
                </c:pt>
                <c:pt idx="5">
                  <c:v>1.02</c:v>
                </c:pt>
                <c:pt idx="6">
                  <c:v>#N/A</c:v>
                </c:pt>
                <c:pt idx="7">
                  <c:v>0.93</c:v>
                </c:pt>
                <c:pt idx="8">
                  <c:v>#N/A</c:v>
                </c:pt>
                <c:pt idx="9">
                  <c:v>0.81</c:v>
                </c:pt>
              </c:numCache>
            </c:numRef>
          </c:val>
          <c:extLst>
            <c:ext xmlns:c16="http://schemas.microsoft.com/office/drawing/2014/chart" uri="{C3380CC4-5D6E-409C-BE32-E72D297353CC}">
              <c16:uniqueId val="{00000007-AC9D-4C74-B136-85313CDBD66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0.71</c:v>
                </c:pt>
                <c:pt idx="8">
                  <c:v>#N/A</c:v>
                </c:pt>
                <c:pt idx="9">
                  <c:v>1.79</c:v>
                </c:pt>
              </c:numCache>
            </c:numRef>
          </c:val>
          <c:extLst>
            <c:ext xmlns:c16="http://schemas.microsoft.com/office/drawing/2014/chart" uri="{C3380CC4-5D6E-409C-BE32-E72D297353CC}">
              <c16:uniqueId val="{00000008-AC9D-4C74-B136-85313CDBD66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5.09</c:v>
                </c:pt>
                <c:pt idx="2">
                  <c:v>#N/A</c:v>
                </c:pt>
                <c:pt idx="3">
                  <c:v>4.46</c:v>
                </c:pt>
                <c:pt idx="4">
                  <c:v>#N/A</c:v>
                </c:pt>
                <c:pt idx="5">
                  <c:v>6.56</c:v>
                </c:pt>
                <c:pt idx="6">
                  <c:v>#N/A</c:v>
                </c:pt>
                <c:pt idx="7">
                  <c:v>7.71</c:v>
                </c:pt>
                <c:pt idx="8">
                  <c:v>#N/A</c:v>
                </c:pt>
                <c:pt idx="9">
                  <c:v>8.2200000000000006</c:v>
                </c:pt>
              </c:numCache>
            </c:numRef>
          </c:val>
          <c:extLst>
            <c:ext xmlns:c16="http://schemas.microsoft.com/office/drawing/2014/chart" uri="{C3380CC4-5D6E-409C-BE32-E72D297353CC}">
              <c16:uniqueId val="{00000009-AC9D-4C74-B136-85313CDBD66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2898</c:v>
                </c:pt>
                <c:pt idx="5">
                  <c:v>2884</c:v>
                </c:pt>
                <c:pt idx="8">
                  <c:v>2791</c:v>
                </c:pt>
                <c:pt idx="11">
                  <c:v>2771</c:v>
                </c:pt>
                <c:pt idx="14">
                  <c:v>2748</c:v>
                </c:pt>
              </c:numCache>
            </c:numRef>
          </c:val>
          <c:extLst>
            <c:ext xmlns:c16="http://schemas.microsoft.com/office/drawing/2014/chart" uri="{C3380CC4-5D6E-409C-BE32-E72D297353CC}">
              <c16:uniqueId val="{00000000-9139-4337-81FE-0E65202645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39-4337-81FE-0E65202645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2-9139-4337-81FE-0E65202645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27</c:v>
                </c:pt>
                <c:pt idx="3">
                  <c:v>27</c:v>
                </c:pt>
                <c:pt idx="6">
                  <c:v>26</c:v>
                </c:pt>
                <c:pt idx="9">
                  <c:v>23</c:v>
                </c:pt>
                <c:pt idx="12">
                  <c:v>21</c:v>
                </c:pt>
              </c:numCache>
            </c:numRef>
          </c:val>
          <c:extLst>
            <c:ext xmlns:c16="http://schemas.microsoft.com/office/drawing/2014/chart" uri="{C3380CC4-5D6E-409C-BE32-E72D297353CC}">
              <c16:uniqueId val="{00000003-9139-4337-81FE-0E65202645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1321</c:v>
                </c:pt>
                <c:pt idx="3">
                  <c:v>1359</c:v>
                </c:pt>
                <c:pt idx="6">
                  <c:v>1342</c:v>
                </c:pt>
                <c:pt idx="9">
                  <c:v>1415</c:v>
                </c:pt>
                <c:pt idx="12">
                  <c:v>1222</c:v>
                </c:pt>
              </c:numCache>
            </c:numRef>
          </c:val>
          <c:extLst>
            <c:ext xmlns:c16="http://schemas.microsoft.com/office/drawing/2014/chart" uri="{C3380CC4-5D6E-409C-BE32-E72D297353CC}">
              <c16:uniqueId val="{00000004-9139-4337-81FE-0E65202645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39-4337-81FE-0E65202645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39-4337-81FE-0E65202645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2530</c:v>
                </c:pt>
                <c:pt idx="3">
                  <c:v>2412</c:v>
                </c:pt>
                <c:pt idx="6">
                  <c:v>2414</c:v>
                </c:pt>
                <c:pt idx="9">
                  <c:v>2519</c:v>
                </c:pt>
                <c:pt idx="12">
                  <c:v>2511</c:v>
                </c:pt>
              </c:numCache>
            </c:numRef>
          </c:val>
          <c:extLst>
            <c:ext xmlns:c16="http://schemas.microsoft.com/office/drawing/2014/chart" uri="{C3380CC4-5D6E-409C-BE32-E72D297353CC}">
              <c16:uniqueId val="{00000007-9139-4337-81FE-0E65202645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981</c:v>
                </c:pt>
                <c:pt idx="2">
                  <c:v>#N/A</c:v>
                </c:pt>
                <c:pt idx="3">
                  <c:v>#N/A</c:v>
                </c:pt>
                <c:pt idx="4">
                  <c:v>915</c:v>
                </c:pt>
                <c:pt idx="5">
                  <c:v>#N/A</c:v>
                </c:pt>
                <c:pt idx="6">
                  <c:v>#N/A</c:v>
                </c:pt>
                <c:pt idx="7">
                  <c:v>992</c:v>
                </c:pt>
                <c:pt idx="8">
                  <c:v>#N/A</c:v>
                </c:pt>
                <c:pt idx="9">
                  <c:v>#N/A</c:v>
                </c:pt>
                <c:pt idx="10">
                  <c:v>1187</c:v>
                </c:pt>
                <c:pt idx="11">
                  <c:v>#N/A</c:v>
                </c:pt>
                <c:pt idx="12">
                  <c:v>#N/A</c:v>
                </c:pt>
                <c:pt idx="13">
                  <c:v>1007</c:v>
                </c:pt>
                <c:pt idx="14">
                  <c:v>#N/A</c:v>
                </c:pt>
              </c:numCache>
            </c:numRef>
          </c:val>
          <c:smooth val="0"/>
          <c:extLst>
            <c:ext xmlns:c16="http://schemas.microsoft.com/office/drawing/2014/chart" uri="{C3380CC4-5D6E-409C-BE32-E72D297353CC}">
              <c16:uniqueId val="{00000008-9139-4337-81FE-0E65202645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26185</c:v>
                </c:pt>
                <c:pt idx="5">
                  <c:v>26591</c:v>
                </c:pt>
                <c:pt idx="8">
                  <c:v>26442</c:v>
                </c:pt>
                <c:pt idx="11">
                  <c:v>26196</c:v>
                </c:pt>
                <c:pt idx="14">
                  <c:v>25507</c:v>
                </c:pt>
              </c:numCache>
            </c:numRef>
          </c:val>
          <c:extLst>
            <c:ext xmlns:c16="http://schemas.microsoft.com/office/drawing/2014/chart" uri="{C3380CC4-5D6E-409C-BE32-E72D297353CC}">
              <c16:uniqueId val="{00000000-2272-40CC-A3A0-DA941D645D2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6674</c:v>
                </c:pt>
                <c:pt idx="5">
                  <c:v>6735</c:v>
                </c:pt>
                <c:pt idx="8">
                  <c:v>7050</c:v>
                </c:pt>
                <c:pt idx="11">
                  <c:v>7409</c:v>
                </c:pt>
                <c:pt idx="14">
                  <c:v>7505</c:v>
                </c:pt>
              </c:numCache>
            </c:numRef>
          </c:val>
          <c:extLst>
            <c:ext xmlns:c16="http://schemas.microsoft.com/office/drawing/2014/chart" uri="{C3380CC4-5D6E-409C-BE32-E72D297353CC}">
              <c16:uniqueId val="{00000001-2272-40CC-A3A0-DA941D645D2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4261</c:v>
                </c:pt>
                <c:pt idx="5">
                  <c:v>4447</c:v>
                </c:pt>
                <c:pt idx="8">
                  <c:v>4635</c:v>
                </c:pt>
                <c:pt idx="11">
                  <c:v>4072</c:v>
                </c:pt>
                <c:pt idx="14">
                  <c:v>3481</c:v>
                </c:pt>
              </c:numCache>
            </c:numRef>
          </c:val>
          <c:extLst>
            <c:ext xmlns:c16="http://schemas.microsoft.com/office/drawing/2014/chart" uri="{C3380CC4-5D6E-409C-BE32-E72D297353CC}">
              <c16:uniqueId val="{00000002-2272-40CC-A3A0-DA941D645D2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272-40CC-A3A0-DA941D645D2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72-40CC-A3A0-DA941D645D2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72-40CC-A3A0-DA941D645D2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3177</c:v>
                </c:pt>
                <c:pt idx="3">
                  <c:v>3175</c:v>
                </c:pt>
                <c:pt idx="6">
                  <c:v>3179</c:v>
                </c:pt>
                <c:pt idx="9">
                  <c:v>2982</c:v>
                </c:pt>
                <c:pt idx="12">
                  <c:v>2933</c:v>
                </c:pt>
              </c:numCache>
            </c:numRef>
          </c:val>
          <c:extLst>
            <c:ext xmlns:c16="http://schemas.microsoft.com/office/drawing/2014/chart" uri="{C3380CC4-5D6E-409C-BE32-E72D297353CC}">
              <c16:uniqueId val="{00000006-2272-40CC-A3A0-DA941D645D2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204</c:v>
                </c:pt>
                <c:pt idx="3">
                  <c:v>175</c:v>
                </c:pt>
                <c:pt idx="6">
                  <c:v>147</c:v>
                </c:pt>
                <c:pt idx="9">
                  <c:v>123</c:v>
                </c:pt>
                <c:pt idx="12">
                  <c:v>102</c:v>
                </c:pt>
              </c:numCache>
            </c:numRef>
          </c:val>
          <c:extLst>
            <c:ext xmlns:c16="http://schemas.microsoft.com/office/drawing/2014/chart" uri="{C3380CC4-5D6E-409C-BE32-E72D297353CC}">
              <c16:uniqueId val="{00000007-2272-40CC-A3A0-DA941D645D2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17735</c:v>
                </c:pt>
                <c:pt idx="3">
                  <c:v>17351</c:v>
                </c:pt>
                <c:pt idx="6">
                  <c:v>18315</c:v>
                </c:pt>
                <c:pt idx="9">
                  <c:v>17434</c:v>
                </c:pt>
                <c:pt idx="12">
                  <c:v>16213</c:v>
                </c:pt>
              </c:numCache>
            </c:numRef>
          </c:val>
          <c:extLst>
            <c:ext xmlns:c16="http://schemas.microsoft.com/office/drawing/2014/chart" uri="{C3380CC4-5D6E-409C-BE32-E72D297353CC}">
              <c16:uniqueId val="{00000008-2272-40CC-A3A0-DA941D645D2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c:v>
                </c:pt>
                <c:pt idx="3">
                  <c:v>1</c:v>
                </c:pt>
                <c:pt idx="6">
                  <c:v>2</c:v>
                </c:pt>
                <c:pt idx="9">
                  <c:v>5</c:v>
                </c:pt>
                <c:pt idx="12">
                  <c:v>4</c:v>
                </c:pt>
              </c:numCache>
            </c:numRef>
          </c:val>
          <c:extLst>
            <c:ext xmlns:c16="http://schemas.microsoft.com/office/drawing/2014/chart" uri="{C3380CC4-5D6E-409C-BE32-E72D297353CC}">
              <c16:uniqueId val="{00000009-2272-40CC-A3A0-DA941D645D2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30065</c:v>
                </c:pt>
                <c:pt idx="3">
                  <c:v>30274</c:v>
                </c:pt>
                <c:pt idx="6">
                  <c:v>30433</c:v>
                </c:pt>
                <c:pt idx="9">
                  <c:v>30183</c:v>
                </c:pt>
                <c:pt idx="12">
                  <c:v>30396</c:v>
                </c:pt>
              </c:numCache>
            </c:numRef>
          </c:val>
          <c:extLst>
            <c:ext xmlns:c16="http://schemas.microsoft.com/office/drawing/2014/chart" uri="{C3380CC4-5D6E-409C-BE32-E72D297353CC}">
              <c16:uniqueId val="{0000000A-2272-40CC-A3A0-DA941D645D2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14064</c:v>
                </c:pt>
                <c:pt idx="2">
                  <c:v>#N/A</c:v>
                </c:pt>
                <c:pt idx="3">
                  <c:v>#N/A</c:v>
                </c:pt>
                <c:pt idx="4">
                  <c:v>13202</c:v>
                </c:pt>
                <c:pt idx="5">
                  <c:v>#N/A</c:v>
                </c:pt>
                <c:pt idx="6">
                  <c:v>#N/A</c:v>
                </c:pt>
                <c:pt idx="7">
                  <c:v>13949</c:v>
                </c:pt>
                <c:pt idx="8">
                  <c:v>#N/A</c:v>
                </c:pt>
                <c:pt idx="9">
                  <c:v>#N/A</c:v>
                </c:pt>
                <c:pt idx="10">
                  <c:v>13050</c:v>
                </c:pt>
                <c:pt idx="11">
                  <c:v>#N/A</c:v>
                </c:pt>
                <c:pt idx="12">
                  <c:v>#N/A</c:v>
                </c:pt>
                <c:pt idx="13">
                  <c:v>13155</c:v>
                </c:pt>
                <c:pt idx="14">
                  <c:v>#N/A</c:v>
                </c:pt>
              </c:numCache>
            </c:numRef>
          </c:val>
          <c:smooth val="0"/>
          <c:extLst>
            <c:ext xmlns:c16="http://schemas.microsoft.com/office/drawing/2014/chart" uri="{C3380CC4-5D6E-409C-BE32-E72D297353CC}">
              <c16:uniqueId val="{0000000B-2272-40CC-A3A0-DA941D645D2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2403</c:v>
                </c:pt>
                <c:pt idx="1">
                  <c:v>1713</c:v>
                </c:pt>
                <c:pt idx="2">
                  <c:v>1344</c:v>
                </c:pt>
              </c:numCache>
            </c:numRef>
          </c:val>
          <c:extLst>
            <c:ext xmlns:c16="http://schemas.microsoft.com/office/drawing/2014/chart" uri="{C3380CC4-5D6E-409C-BE32-E72D297353CC}">
              <c16:uniqueId val="{00000000-BDC4-4749-B237-177A0F2847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350</c:v>
                </c:pt>
                <c:pt idx="1">
                  <c:v>351</c:v>
                </c:pt>
                <c:pt idx="2">
                  <c:v>351</c:v>
                </c:pt>
              </c:numCache>
            </c:numRef>
          </c:val>
          <c:extLst>
            <c:ext xmlns:c16="http://schemas.microsoft.com/office/drawing/2014/chart" uri="{C3380CC4-5D6E-409C-BE32-E72D297353CC}">
              <c16:uniqueId val="{00000001-BDC4-4749-B237-177A0F2847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1668</c:v>
                </c:pt>
                <c:pt idx="1">
                  <c:v>1633</c:v>
                </c:pt>
                <c:pt idx="2">
                  <c:v>1708</c:v>
                </c:pt>
              </c:numCache>
            </c:numRef>
          </c:val>
          <c:extLst>
            <c:ext xmlns:c16="http://schemas.microsoft.com/office/drawing/2014/chart" uri="{C3380CC4-5D6E-409C-BE32-E72D297353CC}">
              <c16:uniqueId val="{00000002-BDC4-4749-B237-177A0F2847A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{E2983B72-85BA-4565-86FA-272920B04F9E}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D75-4D27-AD73-FBD97454531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{B4789287-81B8-4D21-B7C6-2A03AF116DC5}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75-4D27-AD73-FBD97454531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{26EF1E2C-24EA-46FC-861D-03B29F3FBB26}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75-4D27-AD73-FBD97454531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{CBB384AF-A1DF-4A30-92BB-9BE1429C939A}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75-4D27-AD73-FBD97454531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{25944E0E-E8FD-4C9D-A726-E850BE28210C}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75-4D27-AD73-FBD97454531F}"/>
                </c:ext>
              </c:extLst>
            </c:dLbl>
            <c:dLbl>
              <c:idx val="8"/>
              <c:layout>
                <c:manualLayout>
                  <c:x val="-3.785533538569784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{434D5808-3EA1-4EEF-A931-E2FC11D3FEDE}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D75-4D27-AD73-FBD97454531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{74990311-51EE-4BDD-9DF0-6F3D523FC7F1}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D75-4D27-AD73-FBD97454531F}"/>
                </c:ext>
              </c:extLst>
            </c:dLbl>
            <c:dLbl>
              <c:idx val="24"/>
              <c:layout>
                <c:manualLayout>
                  <c:x val="-2.6435065553446758E-2"/>
                  <c:y val="-4.8942460065838481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{E3D4D81D-974C-4ACA-9FB2-CBEDCB8EC5FA}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D75-4D27-AD73-FBD97454531F}"/>
                </c:ext>
              </c:extLst>
            </c:dLbl>
            <c:dLbl>
              <c:idx val="32"/>
              <c:layout>
                <c:manualLayout>
                  <c:x val="-3.2015750650234161E-2"/>
                  <c:y val="-8.0535624145891882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{BA6EFFDF-1B85-4761-9797-81BDA59CBAF3}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D75-4D27-AD73-FBD97454531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79.099999999999994</c:v>
                </c:pt>
                <c:pt idx="16">
                  <c:v>77.3</c:v>
                </c:pt>
                <c:pt idx="24">
                  <c:v>79.599999999999994</c:v>
                </c:pt>
                <c:pt idx="32">
                  <c:v>79.900000000000006</c:v>
                </c:pt>
              </c:numCache>
            </c:numRef>
          </c:xVal>
          <c:yVal>
            <c:numRef>
              <c:f>公会計指標分析・財政指標組合せ分析表!$BP$51:$DC$51</c:f>
              <c:numCache>
                <c:formatCode>#,##0.0;"▲ "#,##0.0</c:formatCode>
                <c:ptCount val="40"/>
                <c:pt idx="8">
                  <c:v>129.9</c:v>
                </c:pt>
                <c:pt idx="16">
                  <c:v>136.4</c:v>
                </c:pt>
                <c:pt idx="24">
                  <c:v>128.30000000000001</c:v>
                </c:pt>
                <c:pt idx="32">
                  <c:v>129.4</c:v>
                </c:pt>
              </c:numCache>
            </c:numRef>
          </c:yVal>
          <c:smooth val="0"/>
          <c:extLst>
            <c:ext xmlns:c16="http://schemas.microsoft.com/office/drawing/2014/chart" uri="{C3380CC4-5D6E-409C-BE32-E72D297353CC}">
              <c16:uniqueId val="{00000009-5D75-4D27-AD73-FBD9745453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{FD379ECA-954A-45D2-925D-F795DB2120C0}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D75-4D27-AD73-FBD97454531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{8F39304F-C95D-4F10-97B3-C7D6E9431DF9}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75-4D27-AD73-FBD97454531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{4658DA43-F70A-4AAE-968A-82F50FC75CD5}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75-4D27-AD73-FBD97454531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{8E95D03C-E0DF-45A7-BF87-B3D86B349902}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75-4D27-AD73-FBD97454531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{FDBEA1C0-8410-4449-BD07-DCE7FBD81866}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75-4D27-AD73-FBD97454531F}"/>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{AC34F134-0B95-43CB-8E00-FB6A36CC0E59}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D75-4D27-AD73-FBD97454531F}"/>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{2923CFDC-2D93-4E96-BB61-B9A1A0BED37D}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D75-4D27-AD73-FBD97454531F}"/>
                </c:ext>
              </c:extLst>
            </c:dLbl>
            <c:dLbl>
              <c:idx val="24"/>
              <c:layout>
                <c:manualLayout>
                  <c:x val="-3.4613702226973762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{9E742710-2F79-4EBA-B298-83079694EC59}</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D75-4D27-AD73-FBD97454531F}"/>
                </c:ext>
              </c:extLst>
            </c:dLbl>
            <c:dLbl>
              <c:idx val="32"/>
              <c:layout>
                <c:manualLayout>
                  <c:x val="-2.9547248892832764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{613C933C-A840-4233-9A34-2D3145A1155A}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D75-4D27-AD73-FBD97454531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58.7</c:v>
                </c:pt>
                <c:pt idx="24">
                  <c:v>59.9</c:v>
                </c:pt>
                <c:pt idx="32">
                  <c:v>60.6</c:v>
                </c:pt>
              </c:numCache>
            </c:numRef>
          </c:xVal>
          <c:yVal>
            <c:numRef>
              <c:f>公会計指標分析・財政指標組合せ分析表!$BP$55:$DC$55</c:f>
              <c:numCache>
                <c:formatCode>#,##0.0;"▲ "#,##0.0</c:formatCode>
                <c:ptCount val="40"/>
                <c:pt idx="8">
                  <c:v>52.3</c:v>
                </c:pt>
                <c:pt idx="16">
                  <c:v>55.4</c:v>
                </c:pt>
                <c:pt idx="24">
                  <c:v>52.7</c:v>
                </c:pt>
                <c:pt idx="32">
                  <c:v>49.7</c:v>
                </c:pt>
              </c:numCache>
            </c:numRef>
          </c:yVal>
          <c:smooth val="0"/>
          <c:extLst>
            <c:ext xmlns:c16="http://schemas.microsoft.com/office/drawing/2014/chart" uri="{C3380CC4-5D6E-409C-BE32-E72D297353CC}">
              <c16:uniqueId val="{00000013-5D75-4D27-AD73-FBD97454531F}"/>
            </c:ext>
          </c:extLst>
        </c:ser>
        <c:dLbls>
          <c:showLegendKey val="0"/>
          <c:showVal val="1"/>
          <c:showCatName val="0"/>
          <c:showSerName val="0"/>
          <c:showPercent val="0"/>
          <c:showBubbleSize val="0"/>
        </c:dLbls>
        <c:axId val="46179840"/>
        <c:axId val="46181760"/>
      </c:scatterChart>
      <c:valAx>
        <c:axId val="46179840"/>
        <c:scaling>
          <c:orientation val="minMax"/>
          <c:max val="82"/>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5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{58FC250B-125D-4BD9-BA50-DC009EB5AD35}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F35-489E-B6D3-B77A0E9F351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{7D392131-D6E4-4CCA-9306-2B5E221711CA}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F35-489E-B6D3-B77A0E9F351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{7F80DFB7-9EB2-4286-A63A-019B13584C79}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F35-489E-B6D3-B77A0E9F351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{C92A69CC-4AB3-4982-8874-927A2ACA5F91}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F35-489E-B6D3-B77A0E9F351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{C3EFCB88-4F3B-4296-B7B5-E067B06F74F5}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F35-489E-B6D3-B77A0E9F351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{A27F57F7-CB25-434F-B4AC-5BAF93FB88DB}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F35-489E-B6D3-B77A0E9F351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{CD33E8B4-9ED4-4EC2-8C7D-F4BC848E0CC1}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F35-489E-B6D3-B77A0E9F351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{19F98D52-8E6E-41E4-8E22-5A4BBED26143}</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F35-489E-B6D3-B77A0E9F351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{643291BA-C2C9-4740-9676-843253A32280}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F35-489E-B6D3-B77A0E9F351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9.6999999999999993</c:v>
                </c:pt>
                <c:pt idx="8">
                  <c:v>9.4</c:v>
                </c:pt>
                <c:pt idx="16">
                  <c:v>9.4</c:v>
                </c:pt>
                <c:pt idx="24">
                  <c:v>10.1</c:v>
                </c:pt>
                <c:pt idx="32">
                  <c:v>10.4</c:v>
                </c:pt>
              </c:numCache>
            </c:numRef>
          </c:xVal>
          <c:yVal>
            <c:numRef>
              <c:f>公会計指標分析・財政指標組合せ分析表!$BP$73:$DC$73</c:f>
              <c:numCache>
                <c:formatCode>#,##0.0;"▲ "#,##0.0</c:formatCode>
                <c:ptCount val="40"/>
                <c:pt idx="0">
                  <c:v>138.4</c:v>
                </c:pt>
                <c:pt idx="8">
                  <c:v>129.9</c:v>
                </c:pt>
                <c:pt idx="16">
                  <c:v>136.4</c:v>
                </c:pt>
                <c:pt idx="24">
                  <c:v>128.30000000000001</c:v>
                </c:pt>
                <c:pt idx="32">
                  <c:v>129.4</c:v>
                </c:pt>
              </c:numCache>
            </c:numRef>
          </c:yVal>
          <c:smooth val="0"/>
          <c:extLst>
            <c:ext xmlns:c16="http://schemas.microsoft.com/office/drawing/2014/chart" uri="{C3380CC4-5D6E-409C-BE32-E72D297353CC}">
              <c16:uniqueId val="{00000009-8F35-489E-B6D3-B77A0E9F351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{DCDAF137-D082-4BDE-BEAD-02FA6108E507}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F35-489E-B6D3-B77A0E9F351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{0C4D5483-593C-4904-A1F9-5A8FA6B79A38}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F35-489E-B6D3-B77A0E9F351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{3D333562-DE12-4794-90D0-162CCACE308B}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F35-489E-B6D3-B77A0E9F351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{53E3B060-D1B8-4816-92CB-9A6D2B53924D}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F35-489E-B6D3-B77A0E9F351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{015411CC-6E67-4D08-AF50-FA4A6DD9A0E6}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F35-489E-B6D3-B77A0E9F351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{91B2B57B-A51F-49A8-9709-7B22C9E9188F}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F35-489E-B6D3-B77A0E9F351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{C0910F93-4BF1-49D6-AA36-042508FBC64F}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F35-489E-B6D3-B77A0E9F351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{DB5A1E7D-15B1-48CB-8FB5-6308A04ED8D7}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F35-489E-B6D3-B77A0E9F351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{8DC8874F-B7B8-495D-9FC8-B8F44F152B8B}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F35-489E-B6D3-B77A0E9F351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56.8</c:v>
                </c:pt>
                <c:pt idx="8">
                  <c:v>52.3</c:v>
                </c:pt>
                <c:pt idx="16">
                  <c:v>55.4</c:v>
                </c:pt>
                <c:pt idx="24">
                  <c:v>52.7</c:v>
                </c:pt>
                <c:pt idx="32">
                  <c:v>49.7</c:v>
                </c:pt>
              </c:numCache>
            </c:numRef>
          </c:yVal>
          <c:smooth val="0"/>
          <c:extLst>
            <c:ext xmlns:c16="http://schemas.microsoft.com/office/drawing/2014/chart" uri="{C3380CC4-5D6E-409C-BE32-E72D297353CC}">
              <c16:uniqueId val="{00000013-8F35-489E-B6D3-B77A0E9F3515}"/>
            </c:ext>
          </c:extLst>
        </c:ser>
        <c:dLbls>
          <c:showLegendKey val="0"/>
          <c:showVal val="1"/>
          <c:showCatName val="0"/>
          <c:showSerName val="0"/>
          <c:showPercent val="0"/>
          <c:showBubbleSize val="0"/>
        </c:dLbls>
        <c:axId val="84219776"/>
        <c:axId val="84234240"/>
      </c:scatterChart>
      <c:valAx>
        <c:axId val="84219776"/>
        <c:scaling>
          <c:orientation val="minMax"/>
          <c:max val="10.5"/>
          <c:min val="9.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54"/>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元利償還金については、過去に実施した、起債を活用した投資的経費の増嵩により、今後も高水準で推移すると見込まれる。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一方、公営企業債の元利償還金に対する繰入金については、病院事業における建設改良費等の影響により</a:t>
          </a:r>
          <a:r>
            <a:rPr kumimoji="1" lang="en-US" altLang="ja-JP" sz="1400">
              <a:latin typeface="ＭＳ ゴシック" pitchFamily="49" charset="-128"/>
              <a:ea typeface="ＭＳ ゴシック" pitchFamily="49" charset="-128"/>
            </a:rPr>
            <a:t>H30</a:t>
          </a:r>
          <a:r>
            <a:rPr kumimoji="1" lang="ja-JP" altLang="en-US" sz="1400">
              <a:latin typeface="ＭＳ ゴシック" pitchFamily="49" charset="-128"/>
              <a:ea typeface="ＭＳ ゴシック" pitchFamily="49" charset="-128"/>
            </a:rPr>
            <a:t>までは増加傾向にあったが、公営企業債償還が進むことにより、今後は緩やかに減少することが見込まれる。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令和元年度においては、財政調整基金の取り崩しや病院事業会計への貸付による充当可能基金の減少により、充当可能財源が減少した。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一方で、病院事業の企業債の新規発行が減少したことなどから、公営企業債等繰入見込額が減少し、将来負担額も減少した。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結果として将来負担比率の分子はほぼ横ばいとなっており、今後も同様の傾向が続くと見込まれる。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ふるさとづくり寄付金が増加したことにより赤穂ふるさとづくり基金が増加する一方で、財源不足等により財政調整基金を大きく取崩したことから、基金全体で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公共施設の老朽化に伴う投資的経費の増嵩や、赤穂市民病院の経営安定化などのため、今後も「財政調整基金」の取崩しを予定しており、基金全体として減少傾向となる。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都市施設等整備事業基金：都市計画事業及び産業振興事業等の円滑かつ適正な執行。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健康管理施設整備基金：市民の健康の保持と増進及び疾病予防の促進等、健康づくりに資する施設の整備。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都市施設等整備事業基金：土地区画整理事業等の推進に伴い、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赤穂ふるさとづくり基金：ふるさとづくり寄付金が増加傾向であり、基金残高は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財政調整基金において、前年度決算剰余金として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万円を積立てたものの、財源不足のため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億円を取崩したこと等により、財政調整基金残高は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6,971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以上となるように努めており、将来的に発生する公共施設の老朽化に伴う施設等の改修・修繕等にも機動的な対応ができるよう運用していく。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減債基金残高は、基金運用利子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今後想定される公共施設の更新等、起債を活用した投資的事業の増嵩に伴う元利償還金の増加に備え、毎年度計画的に積立てを行う。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昭和</a:t>
          </a:r>
          <a:r>
            <a:rPr kumimoji="1" lang="en-US" altLang="ja-JP" sz="1100">
              <a:latin typeface="ＭＳ Ｐゴシック" panose="020B0600070205080204" pitchFamily="50" charset="-128"/>
              <a:ea typeface="ＭＳ Ｐゴシック" panose="020B0600070205080204" pitchFamily="50" charset="-128"/>
            </a:rPr>
            <a:t>40</a:t>
          </a:r>
          <a:r>
            <a:rPr kumimoji="1" lang="ja-JP" altLang="en-US" sz="1100">
              <a:latin typeface="ＭＳ Ｐゴシック" panose="020B0600070205080204" pitchFamily="50" charset="-128"/>
              <a:ea typeface="ＭＳ Ｐゴシック" panose="020B0600070205080204" pitchFamily="50" charset="-128"/>
            </a:rPr>
            <a:t>年代から</a:t>
          </a:r>
          <a:r>
            <a:rPr kumimoji="1" lang="en-US" altLang="ja-JP" sz="1100">
              <a:latin typeface="ＭＳ Ｐゴシック" panose="020B0600070205080204" pitchFamily="50" charset="-128"/>
              <a:ea typeface="ＭＳ Ｐゴシック" panose="020B0600070205080204" pitchFamily="50" charset="-128"/>
            </a:rPr>
            <a:t>50</a:t>
          </a:r>
          <a:r>
            <a:rPr kumimoji="1" lang="ja-JP" altLang="en-US" sz="1100">
              <a:latin typeface="ＭＳ Ｐゴシック" panose="020B0600070205080204" pitchFamily="50" charset="-128"/>
              <a:ea typeface="ＭＳ Ｐゴシック" panose="020B0600070205080204" pitchFamily="50" charset="-128"/>
            </a:rPr>
            <a:t>年代の人口増加に伴い整備された施設が多いため、高い比率となっている。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赤穂市公共施設等総合管理計画等に基づき、施設の統廃合、ダウンサイジング等によるストック量の最適化に加え、長寿命化の推進、予防保全など公共施設の適正管理に努める。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35832</xdr:rowOff>
    </xdr:from>
    <xdr:to>
      <xdr:col>7</xdr:col>
      <xdr:colOff>187325</xdr:colOff>
      <xdr:row>30</xdr:row>
      <xdr:rowOff>137432</xdr:rowOff>
    </xdr:to>
    <xdr:sp macro="" textlink="">
      <xdr:nvSpPr>
        <xdr:cNvPr id="77" name="フローチャート: 判断 76"/>
        <xdr:cNvSpPr/>
      </xdr:nvSpPr>
      <xdr:spPr>
        <a:xfrm>
          <a:off x="1714500" y="595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148862</xdr:rowOff>
    </xdr:from>
    <xdr:to>
      <xdr:col>23</xdr:col>
      <xdr:colOff>136525</xdr:colOff>
      <xdr:row>35</xdr:row>
      <xdr:rowOff>79012</xdr:rowOff>
    </xdr:to>
    <xdr:sp macro="" textlink="">
      <xdr:nvSpPr>
        <xdr:cNvPr id="83" name="楕円 82"/>
        <xdr:cNvSpPr/>
      </xdr:nvSpPr>
      <xdr:spPr>
        <a:xfrm>
          <a:off x="4711700" y="674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34</xdr:row>
      <xdr:rowOff>63789</xdr:rowOff>
    </xdr:from>
    <xdr:ext cx="405111" cy="259045"/>
    <xdr:sp macro="" textlink="">
      <xdr:nvSpPr>
        <xdr:cNvPr id="84" name="有形固定資産減価償却率該当値テキスト"/>
        <xdr:cNvSpPr txBox="1"/>
      </xdr:nvSpPr>
      <xdr:spPr>
        <a:xfrm>
          <a:off x="4813300" y="6664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139609</xdr:rowOff>
    </xdr:from>
    <xdr:to>
      <xdr:col>19</xdr:col>
      <xdr:colOff>187325</xdr:colOff>
      <xdr:row>35</xdr:row>
      <xdr:rowOff>69759</xdr:rowOff>
    </xdr:to>
    <xdr:sp macro="" textlink="">
      <xdr:nvSpPr>
        <xdr:cNvPr id="85" name="楕円 84"/>
        <xdr:cNvSpPr/>
      </xdr:nvSpPr>
      <xdr:spPr>
        <a:xfrm>
          <a:off x="4000500" y="674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35</xdr:row>
      <xdr:rowOff>18959</xdr:rowOff>
    </xdr:from>
    <xdr:to>
      <xdr:col>23</xdr:col>
      <xdr:colOff>85725</xdr:colOff>
      <xdr:row>35</xdr:row>
      <xdr:rowOff>28212</xdr:rowOff>
    </xdr:to>
    <xdr:cxnSp macro="">
      <xdr:nvCxnSpPr>
        <xdr:cNvPr id="86" name="直線コネクタ 85"/>
        <xdr:cNvCxnSpPr/>
      </xdr:nvCxnSpPr>
      <xdr:spPr>
        <a:xfrm>
          <a:off x="4051300" y="6791234"/>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68671</xdr:rowOff>
    </xdr:from>
    <xdr:to>
      <xdr:col>15</xdr:col>
      <xdr:colOff>187325</xdr:colOff>
      <xdr:row>34</xdr:row>
      <xdr:rowOff>170271</xdr:rowOff>
    </xdr:to>
    <xdr:sp macro="" textlink="">
      <xdr:nvSpPr>
        <xdr:cNvPr id="87" name="楕円 86"/>
        <xdr:cNvSpPr/>
      </xdr:nvSpPr>
      <xdr:spPr>
        <a:xfrm>
          <a:off x="3238500" y="666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119471</xdr:rowOff>
    </xdr:from>
    <xdr:to>
      <xdr:col>19</xdr:col>
      <xdr:colOff>136525</xdr:colOff>
      <xdr:row>35</xdr:row>
      <xdr:rowOff>18959</xdr:rowOff>
    </xdr:to>
    <xdr:cxnSp macro="">
      <xdr:nvCxnSpPr>
        <xdr:cNvPr id="88" name="直線コネクタ 87"/>
        <xdr:cNvCxnSpPr/>
      </xdr:nvCxnSpPr>
      <xdr:spPr>
        <a:xfrm>
          <a:off x="3289300" y="6720296"/>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124188</xdr:rowOff>
    </xdr:from>
    <xdr:to>
      <xdr:col>11</xdr:col>
      <xdr:colOff>187325</xdr:colOff>
      <xdr:row>35</xdr:row>
      <xdr:rowOff>54338</xdr:rowOff>
    </xdr:to>
    <xdr:sp macro="" textlink="">
      <xdr:nvSpPr>
        <xdr:cNvPr id="89" name="楕円 88"/>
        <xdr:cNvSpPr/>
      </xdr:nvSpPr>
      <xdr:spPr>
        <a:xfrm>
          <a:off x="2476500" y="672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119471</xdr:rowOff>
    </xdr:from>
    <xdr:to>
      <xdr:col>15</xdr:col>
      <xdr:colOff>136525</xdr:colOff>
      <xdr:row>35</xdr:row>
      <xdr:rowOff>3538</xdr:rowOff>
    </xdr:to>
    <xdr:cxnSp macro="">
      <xdr:nvCxnSpPr>
        <xdr:cNvPr id="90" name="直線コネクタ 89"/>
        <xdr:cNvCxnSpPr/>
      </xdr:nvCxnSpPr>
      <xdr:spPr>
        <a:xfrm flipV="1">
          <a:off x="2527300" y="672029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1"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2" name="n_2aveValue有形固定資産減価償却率"/>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78122</xdr:rowOff>
    </xdr:from>
    <xdr:ext cx="405111" cy="259045"/>
    <xdr:sp macro="" textlink="">
      <xdr:nvSpPr>
        <xdr:cNvPr id="93" name="n_3aveValue有形固定資産減価償却率"/>
        <xdr:cNvSpPr txBox="1"/>
      </xdr:nvSpPr>
      <xdr:spPr>
        <a:xfrm>
          <a:off x="2324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153959</xdr:rowOff>
    </xdr:from>
    <xdr:ext cx="405111" cy="259045"/>
    <xdr:sp macro="" textlink="">
      <xdr:nvSpPr>
        <xdr:cNvPr id="94" name="n_4aveValue有形固定資産減価償却率"/>
        <xdr:cNvSpPr txBox="1"/>
      </xdr:nvSpPr>
      <xdr:spPr>
        <a:xfrm>
          <a:off x="1562744" y="5726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35</xdr:row>
      <xdr:rowOff>60886</xdr:rowOff>
    </xdr:from>
    <xdr:ext cx="405111" cy="259045"/>
    <xdr:sp macro="" textlink="">
      <xdr:nvSpPr>
        <xdr:cNvPr id="95" name="n_1mainValue有形固定資産減価償却率"/>
        <xdr:cNvSpPr txBox="1"/>
      </xdr:nvSpPr>
      <xdr:spPr>
        <a:xfrm>
          <a:off x="3836044" y="683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161398</xdr:rowOff>
    </xdr:from>
    <xdr:ext cx="405111" cy="259045"/>
    <xdr:sp macro="" textlink="">
      <xdr:nvSpPr>
        <xdr:cNvPr id="96" name="n_2mainValue有形固定資産減価償却率"/>
        <xdr:cNvSpPr txBox="1"/>
      </xdr:nvSpPr>
      <xdr:spPr>
        <a:xfrm>
          <a:off x="3086744" y="676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35</xdr:row>
      <xdr:rowOff>45465</xdr:rowOff>
    </xdr:from>
    <xdr:ext cx="405111" cy="259045"/>
    <xdr:sp macro="" textlink="">
      <xdr:nvSpPr>
        <xdr:cNvPr id="97" name="n_3mainValue有形固定資産減価償却率"/>
        <xdr:cNvSpPr txBox="1"/>
      </xdr:nvSpPr>
      <xdr:spPr>
        <a:xfrm>
          <a:off x="2324744" y="681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昨年度と比較して、公営企業債等繰入見込額が減少ことなどにより将来負担額は減少したものの、扶助費などの経常経費が増加したことにより、債務償還に充当できる一般財源等が減少したことなどから、債務償還比率は上昇した。</a:t>
          </a: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5" name="テキスト ボックス 114"/>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7" name="テキスト ボックス 116"/>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3" name="テキスト ボックス 122"/>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5" name="テキスト ボックス 124"/>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27" name="直線コネクタ 126"/>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28" name="債務償還比率最小値テキスト"/>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29" name="直線コネクタ 128"/>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0" name="債務償還比率最大値テキスト"/>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1" name="直線コネクタ 130"/>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2" name="債務償還比率平均値テキスト"/>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3" name="フローチャート: 判断 132"/>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4" name="フローチャート: 判断 133"/>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5" name="フローチャート: 判断 134"/>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6" name="フローチャート: 判断 135"/>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108034</xdr:rowOff>
    </xdr:from>
    <xdr:to>
      <xdr:col>60</xdr:col>
      <xdr:colOff>123825</xdr:colOff>
      <xdr:row>29</xdr:row>
      <xdr:rowOff>38184</xdr:rowOff>
    </xdr:to>
    <xdr:sp macro="" textlink="">
      <xdr:nvSpPr>
        <xdr:cNvPr id="137" name="フローチャート: 判断 136"/>
        <xdr:cNvSpPr/>
      </xdr:nvSpPr>
      <xdr:spPr>
        <a:xfrm>
          <a:off x="11747500" y="568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43" name="楕円 142"/>
        <xdr:cNvSpPr/>
      </xdr:nvSpPr>
      <xdr:spPr>
        <a:xfrm>
          <a:off x="14744700" y="57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160107</xdr:rowOff>
    </xdr:from>
    <xdr:ext cx="469744" cy="259045"/>
    <xdr:sp macro="" textlink="">
      <xdr:nvSpPr>
        <xdr:cNvPr id="144" name="債務償還比率該当値テキスト"/>
        <xdr:cNvSpPr txBox="1"/>
      </xdr:nvSpPr>
      <xdr:spPr>
        <a:xfrm>
          <a:off x="14846300" y="573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152054</xdr:rowOff>
    </xdr:from>
    <xdr:to>
      <xdr:col>72</xdr:col>
      <xdr:colOff>123825</xdr:colOff>
      <xdr:row>29</xdr:row>
      <xdr:rowOff>82204</xdr:rowOff>
    </xdr:to>
    <xdr:sp macro="" textlink="">
      <xdr:nvSpPr>
        <xdr:cNvPr id="145" name="楕円 144"/>
        <xdr:cNvSpPr/>
      </xdr:nvSpPr>
      <xdr:spPr>
        <a:xfrm>
          <a:off x="14033500" y="572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31404</xdr:rowOff>
    </xdr:from>
    <xdr:to>
      <xdr:col>76</xdr:col>
      <xdr:colOff>22225</xdr:colOff>
      <xdr:row>29</xdr:row>
      <xdr:rowOff>61030</xdr:rowOff>
    </xdr:to>
    <xdr:cxnSp macro="">
      <xdr:nvCxnSpPr>
        <xdr:cNvPr id="146" name="直線コネクタ 145"/>
        <xdr:cNvCxnSpPr/>
      </xdr:nvCxnSpPr>
      <xdr:spPr>
        <a:xfrm>
          <a:off x="14084300" y="5774979"/>
          <a:ext cx="7112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16658</xdr:rowOff>
    </xdr:from>
    <xdr:to>
      <xdr:col>68</xdr:col>
      <xdr:colOff>123825</xdr:colOff>
      <xdr:row>30</xdr:row>
      <xdr:rowOff>118258</xdr:rowOff>
    </xdr:to>
    <xdr:sp macro="" textlink="">
      <xdr:nvSpPr>
        <xdr:cNvPr id="147" name="楕円 146"/>
        <xdr:cNvSpPr/>
      </xdr:nvSpPr>
      <xdr:spPr>
        <a:xfrm>
          <a:off x="13271500" y="59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31404</xdr:rowOff>
    </xdr:from>
    <xdr:to>
      <xdr:col>72</xdr:col>
      <xdr:colOff>73025</xdr:colOff>
      <xdr:row>30</xdr:row>
      <xdr:rowOff>67458</xdr:rowOff>
    </xdr:to>
    <xdr:cxnSp macro="">
      <xdr:nvCxnSpPr>
        <xdr:cNvPr id="148" name="直線コネクタ 147"/>
        <xdr:cNvCxnSpPr/>
      </xdr:nvCxnSpPr>
      <xdr:spPr>
        <a:xfrm flipV="1">
          <a:off x="13322300" y="5774979"/>
          <a:ext cx="762000" cy="20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10181</xdr:rowOff>
    </xdr:from>
    <xdr:to>
      <xdr:col>64</xdr:col>
      <xdr:colOff>123825</xdr:colOff>
      <xdr:row>30</xdr:row>
      <xdr:rowOff>111781</xdr:rowOff>
    </xdr:to>
    <xdr:sp macro="" textlink="">
      <xdr:nvSpPr>
        <xdr:cNvPr id="149" name="楕円 148"/>
        <xdr:cNvSpPr/>
      </xdr:nvSpPr>
      <xdr:spPr>
        <a:xfrm>
          <a:off x="12509500" y="592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60981</xdr:rowOff>
    </xdr:from>
    <xdr:to>
      <xdr:col>68</xdr:col>
      <xdr:colOff>73025</xdr:colOff>
      <xdr:row>30</xdr:row>
      <xdr:rowOff>67458</xdr:rowOff>
    </xdr:to>
    <xdr:cxnSp macro="">
      <xdr:nvCxnSpPr>
        <xdr:cNvPr id="150" name="直線コネクタ 149"/>
        <xdr:cNvCxnSpPr/>
      </xdr:nvCxnSpPr>
      <xdr:spPr>
        <a:xfrm>
          <a:off x="12560300" y="597600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705</xdr:rowOff>
    </xdr:from>
    <xdr:to>
      <xdr:col>60</xdr:col>
      <xdr:colOff>123825</xdr:colOff>
      <xdr:row>30</xdr:row>
      <xdr:rowOff>102305</xdr:rowOff>
    </xdr:to>
    <xdr:sp macro="" textlink="">
      <xdr:nvSpPr>
        <xdr:cNvPr id="151" name="楕円 150"/>
        <xdr:cNvSpPr/>
      </xdr:nvSpPr>
      <xdr:spPr>
        <a:xfrm>
          <a:off x="11747500" y="591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51505</xdr:rowOff>
    </xdr:from>
    <xdr:to>
      <xdr:col>64</xdr:col>
      <xdr:colOff>73025</xdr:colOff>
      <xdr:row>30</xdr:row>
      <xdr:rowOff>60981</xdr:rowOff>
    </xdr:to>
    <xdr:cxnSp macro="">
      <xdr:nvCxnSpPr>
        <xdr:cNvPr id="152" name="直線コネクタ 151"/>
        <xdr:cNvCxnSpPr/>
      </xdr:nvCxnSpPr>
      <xdr:spPr>
        <a:xfrm>
          <a:off x="11798300" y="5966530"/>
          <a:ext cx="762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97920</xdr:rowOff>
    </xdr:from>
    <xdr:ext cx="469744" cy="259045"/>
    <xdr:sp macro="" textlink="">
      <xdr:nvSpPr>
        <xdr:cNvPr id="153" name="n_1aveValue債務償還比率"/>
        <xdr:cNvSpPr txBox="1"/>
      </xdr:nvSpPr>
      <xdr:spPr>
        <a:xfrm>
          <a:off x="13836727" y="5841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4" name="n_2aveValue債務償還比率"/>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5" name="n_3aveValue債務償還比率"/>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54711</xdr:rowOff>
    </xdr:from>
    <xdr:ext cx="469744" cy="259045"/>
    <xdr:sp macro="" textlink="">
      <xdr:nvSpPr>
        <xdr:cNvPr id="156" name="n_4aveValue債務償還比率"/>
        <xdr:cNvSpPr txBox="1"/>
      </xdr:nvSpPr>
      <xdr:spPr>
        <a:xfrm>
          <a:off x="11563427" y="545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98731</xdr:rowOff>
    </xdr:from>
    <xdr:ext cx="469744" cy="259045"/>
    <xdr:sp macro="" textlink="">
      <xdr:nvSpPr>
        <xdr:cNvPr id="157" name="n_1mainValue債務償還比率"/>
        <xdr:cNvSpPr txBox="1"/>
      </xdr:nvSpPr>
      <xdr:spPr>
        <a:xfrm>
          <a:off x="13836727" y="549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109385</xdr:rowOff>
    </xdr:from>
    <xdr:ext cx="469744" cy="259045"/>
    <xdr:sp macro="" textlink="">
      <xdr:nvSpPr>
        <xdr:cNvPr id="158" name="n_2mainValue債務償還比率"/>
        <xdr:cNvSpPr txBox="1"/>
      </xdr:nvSpPr>
      <xdr:spPr>
        <a:xfrm>
          <a:off x="13087427" y="602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102908</xdr:rowOff>
    </xdr:from>
    <xdr:ext cx="469744" cy="259045"/>
    <xdr:sp macro="" textlink="">
      <xdr:nvSpPr>
        <xdr:cNvPr id="159" name="n_3mainValue債務償還比率"/>
        <xdr:cNvSpPr txBox="1"/>
      </xdr:nvSpPr>
      <xdr:spPr>
        <a:xfrm>
          <a:off x="12325427" y="601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93432</xdr:rowOff>
    </xdr:from>
    <xdr:ext cx="469744" cy="259045"/>
    <xdr:sp macro="" textlink="">
      <xdr:nvSpPr>
        <xdr:cNvPr id="160" name="n_4mainValue債務償還比率"/>
        <xdr:cNvSpPr txBox="1"/>
      </xdr:nvSpPr>
      <xdr:spPr>
        <a:xfrm>
          <a:off x="11563427" y="600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114935</xdr:rowOff>
    </xdr:from>
    <xdr:to>
      <xdr:col>6</xdr:col>
      <xdr:colOff>38100</xdr:colOff>
      <xdr:row>37</xdr:row>
      <xdr:rowOff>45085</xdr:rowOff>
    </xdr:to>
    <xdr:sp macro="" textlink="">
      <xdr:nvSpPr>
        <xdr:cNvPr id="67" name="フローチャート: 判断 66"/>
        <xdr:cNvSpPr/>
      </xdr:nvSpPr>
      <xdr:spPr>
        <a:xfrm>
          <a:off x="1079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118745</xdr:rowOff>
    </xdr:from>
    <xdr:to>
      <xdr:col>24</xdr:col>
      <xdr:colOff>114300</xdr:colOff>
      <xdr:row>41</xdr:row>
      <xdr:rowOff>48895</xdr:rowOff>
    </xdr:to>
    <xdr:sp macro="" textlink="">
      <xdr:nvSpPr>
        <xdr:cNvPr id="73" name="楕円 72"/>
        <xdr:cNvSpPr/>
      </xdr:nvSpPr>
      <xdr:spPr>
        <a:xfrm>
          <a:off x="4584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33672</xdr:rowOff>
    </xdr:from>
    <xdr:ext cx="405111" cy="259045"/>
    <xdr:sp macro="" textlink="">
      <xdr:nvSpPr>
        <xdr:cNvPr id="74" name="【道路】&#10;有形固定資産減価償却率該当値テキスト"/>
        <xdr:cNvSpPr txBox="1"/>
      </xdr:nvSpPr>
      <xdr:spPr>
        <a:xfrm>
          <a:off x="4673600" y="689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128270</xdr:rowOff>
    </xdr:from>
    <xdr:to>
      <xdr:col>20</xdr:col>
      <xdr:colOff>38100</xdr:colOff>
      <xdr:row>41</xdr:row>
      <xdr:rowOff>58420</xdr:rowOff>
    </xdr:to>
    <xdr:sp macro="" textlink="">
      <xdr:nvSpPr>
        <xdr:cNvPr id="75" name="楕円 74"/>
        <xdr:cNvSpPr/>
      </xdr:nvSpPr>
      <xdr:spPr>
        <a:xfrm>
          <a:off x="3746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169545</xdr:rowOff>
    </xdr:from>
    <xdr:to>
      <xdr:col>24</xdr:col>
      <xdr:colOff>63500</xdr:colOff>
      <xdr:row>41</xdr:row>
      <xdr:rowOff>7620</xdr:rowOff>
    </xdr:to>
    <xdr:cxnSp macro="">
      <xdr:nvCxnSpPr>
        <xdr:cNvPr id="76" name="直線コネクタ 75"/>
        <xdr:cNvCxnSpPr/>
      </xdr:nvCxnSpPr>
      <xdr:spPr>
        <a:xfrm flipV="1">
          <a:off x="3797300" y="702754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143510</xdr:rowOff>
    </xdr:from>
    <xdr:to>
      <xdr:col>15</xdr:col>
      <xdr:colOff>101600</xdr:colOff>
      <xdr:row>41</xdr:row>
      <xdr:rowOff>73660</xdr:rowOff>
    </xdr:to>
    <xdr:sp macro="" textlink="">
      <xdr:nvSpPr>
        <xdr:cNvPr id="77" name="楕円 76"/>
        <xdr:cNvSpPr/>
      </xdr:nvSpPr>
      <xdr:spPr>
        <a:xfrm>
          <a:off x="2857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7620</xdr:rowOff>
    </xdr:from>
    <xdr:to>
      <xdr:col>19</xdr:col>
      <xdr:colOff>177800</xdr:colOff>
      <xdr:row>41</xdr:row>
      <xdr:rowOff>22860</xdr:rowOff>
    </xdr:to>
    <xdr:cxnSp macro="">
      <xdr:nvCxnSpPr>
        <xdr:cNvPr id="78" name="直線コネクタ 77"/>
        <xdr:cNvCxnSpPr/>
      </xdr:nvCxnSpPr>
      <xdr:spPr>
        <a:xfrm flipV="1">
          <a:off x="2908300" y="7037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38735</xdr:rowOff>
    </xdr:from>
    <xdr:to>
      <xdr:col>10</xdr:col>
      <xdr:colOff>165100</xdr:colOff>
      <xdr:row>41</xdr:row>
      <xdr:rowOff>140335</xdr:rowOff>
    </xdr:to>
    <xdr:sp macro="" textlink="">
      <xdr:nvSpPr>
        <xdr:cNvPr id="79" name="楕円 78"/>
        <xdr:cNvSpPr/>
      </xdr:nvSpPr>
      <xdr:spPr>
        <a:xfrm>
          <a:off x="1968500" y="70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22860</xdr:rowOff>
    </xdr:from>
    <xdr:to>
      <xdr:col>15</xdr:col>
      <xdr:colOff>50800</xdr:colOff>
      <xdr:row>41</xdr:row>
      <xdr:rowOff>89535</xdr:rowOff>
    </xdr:to>
    <xdr:cxnSp macro="">
      <xdr:nvCxnSpPr>
        <xdr:cNvPr id="80" name="直線コネクタ 79"/>
        <xdr:cNvCxnSpPr/>
      </xdr:nvCxnSpPr>
      <xdr:spPr>
        <a:xfrm flipV="1">
          <a:off x="2019300" y="705231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1" name="n_1aveValue【道路】&#10;有形固定資産減価償却率"/>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2" name="n_2aveValue【道路】&#10;有形固定資産減価償却率"/>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3" name="n_3aveValue【道路】&#10;有形固定資産減価償却率"/>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61612</xdr:rowOff>
    </xdr:from>
    <xdr:ext cx="405111" cy="259045"/>
    <xdr:sp macro="" textlink="">
      <xdr:nvSpPr>
        <xdr:cNvPr id="84" name="n_4aveValue【道路】&#10;有形固定資産減価償却率"/>
        <xdr:cNvSpPr txBox="1"/>
      </xdr:nvSpPr>
      <xdr:spPr>
        <a:xfrm>
          <a:off x="9277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49547</xdr:rowOff>
    </xdr:from>
    <xdr:ext cx="405111" cy="259045"/>
    <xdr:sp macro="" textlink="">
      <xdr:nvSpPr>
        <xdr:cNvPr id="85" name="n_1mainValue【道路】&#10;有形固定資産減価償却率"/>
        <xdr:cNvSpPr txBox="1"/>
      </xdr:nvSpPr>
      <xdr:spPr>
        <a:xfrm>
          <a:off x="35820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64787</xdr:rowOff>
    </xdr:from>
    <xdr:ext cx="405111" cy="259045"/>
    <xdr:sp macro="" textlink="">
      <xdr:nvSpPr>
        <xdr:cNvPr id="86" name="n_2mainValue【道路】&#10;有形固定資産減価償却率"/>
        <xdr:cNvSpPr txBox="1"/>
      </xdr:nvSpPr>
      <xdr:spPr>
        <a:xfrm>
          <a:off x="2705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131462</xdr:rowOff>
    </xdr:from>
    <xdr:ext cx="405111" cy="259045"/>
    <xdr:sp macro="" textlink="">
      <xdr:nvSpPr>
        <xdr:cNvPr id="87" name="n_3mainValue【道路】&#10;有形固定資産減価償却率"/>
        <xdr:cNvSpPr txBox="1"/>
      </xdr:nvSpPr>
      <xdr:spPr>
        <a:xfrm>
          <a:off x="1816744" y="716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1" name="直線コネクタ 110"/>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2" name="【道路】&#10;一人当たり延長最小値テキスト"/>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3" name="直線コネクタ 112"/>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4" name="【道路】&#10;一人当たり延長最大値テキスト"/>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5" name="直線コネクタ 114"/>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6" name="【道路】&#10;一人当たり延長平均値テキスト"/>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17" name="フローチャート: 判断 116"/>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18" name="フローチャート: 判断 117"/>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19" name="フローチャート: 判断 118"/>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0" name="フローチャート: 判断 119"/>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40374</xdr:rowOff>
    </xdr:from>
    <xdr:to>
      <xdr:col>36</xdr:col>
      <xdr:colOff>165100</xdr:colOff>
      <xdr:row>38</xdr:row>
      <xdr:rowOff>141974</xdr:rowOff>
    </xdr:to>
    <xdr:sp macro="" textlink="">
      <xdr:nvSpPr>
        <xdr:cNvPr id="121" name="フローチャート: 判断 120"/>
        <xdr:cNvSpPr/>
      </xdr:nvSpPr>
      <xdr:spPr>
        <a:xfrm>
          <a:off x="6921500" y="655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161874</xdr:rowOff>
    </xdr:from>
    <xdr:to>
      <xdr:col>55</xdr:col>
      <xdr:colOff>50800</xdr:colOff>
      <xdr:row>40</xdr:row>
      <xdr:rowOff>92024</xdr:rowOff>
    </xdr:to>
    <xdr:sp macro="" textlink="">
      <xdr:nvSpPr>
        <xdr:cNvPr id="127" name="楕円 126"/>
        <xdr:cNvSpPr/>
      </xdr:nvSpPr>
      <xdr:spPr>
        <a:xfrm>
          <a:off x="10426700" y="68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140301</xdr:rowOff>
    </xdr:from>
    <xdr:ext cx="469744" cy="259045"/>
    <xdr:sp macro="" textlink="">
      <xdr:nvSpPr>
        <xdr:cNvPr id="128" name="【道路】&#10;一人当たり延長該当値テキスト"/>
        <xdr:cNvSpPr txBox="1"/>
      </xdr:nvSpPr>
      <xdr:spPr>
        <a:xfrm>
          <a:off x="10515600" y="6826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165112</xdr:rowOff>
    </xdr:from>
    <xdr:to>
      <xdr:col>50</xdr:col>
      <xdr:colOff>165100</xdr:colOff>
      <xdr:row>40</xdr:row>
      <xdr:rowOff>95262</xdr:rowOff>
    </xdr:to>
    <xdr:sp macro="" textlink="">
      <xdr:nvSpPr>
        <xdr:cNvPr id="129" name="楕円 128"/>
        <xdr:cNvSpPr/>
      </xdr:nvSpPr>
      <xdr:spPr>
        <a:xfrm>
          <a:off x="9588500" y="685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41224</xdr:rowOff>
    </xdr:from>
    <xdr:to>
      <xdr:col>55</xdr:col>
      <xdr:colOff>0</xdr:colOff>
      <xdr:row>40</xdr:row>
      <xdr:rowOff>44462</xdr:rowOff>
    </xdr:to>
    <xdr:cxnSp macro="">
      <xdr:nvCxnSpPr>
        <xdr:cNvPr id="130" name="直線コネクタ 129"/>
        <xdr:cNvCxnSpPr/>
      </xdr:nvCxnSpPr>
      <xdr:spPr>
        <a:xfrm flipV="1">
          <a:off x="9639300" y="6899224"/>
          <a:ext cx="8382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169304</xdr:rowOff>
    </xdr:from>
    <xdr:to>
      <xdr:col>46</xdr:col>
      <xdr:colOff>38100</xdr:colOff>
      <xdr:row>40</xdr:row>
      <xdr:rowOff>99454</xdr:rowOff>
    </xdr:to>
    <xdr:sp macro="" textlink="">
      <xdr:nvSpPr>
        <xdr:cNvPr id="131" name="楕円 130"/>
        <xdr:cNvSpPr/>
      </xdr:nvSpPr>
      <xdr:spPr>
        <a:xfrm>
          <a:off x="8699500" y="685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44462</xdr:rowOff>
    </xdr:from>
    <xdr:to>
      <xdr:col>50</xdr:col>
      <xdr:colOff>114300</xdr:colOff>
      <xdr:row>40</xdr:row>
      <xdr:rowOff>48654</xdr:rowOff>
    </xdr:to>
    <xdr:cxnSp macro="">
      <xdr:nvCxnSpPr>
        <xdr:cNvPr id="132" name="直線コネクタ 131"/>
        <xdr:cNvCxnSpPr/>
      </xdr:nvCxnSpPr>
      <xdr:spPr>
        <a:xfrm flipV="1">
          <a:off x="8750300" y="6902462"/>
          <a:ext cx="8890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2502</xdr:rowOff>
    </xdr:from>
    <xdr:to>
      <xdr:col>41</xdr:col>
      <xdr:colOff>101600</xdr:colOff>
      <xdr:row>40</xdr:row>
      <xdr:rowOff>104102</xdr:rowOff>
    </xdr:to>
    <xdr:sp macro="" textlink="">
      <xdr:nvSpPr>
        <xdr:cNvPr id="133" name="楕円 132"/>
        <xdr:cNvSpPr/>
      </xdr:nvSpPr>
      <xdr:spPr>
        <a:xfrm>
          <a:off x="7810500" y="686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48654</xdr:rowOff>
    </xdr:from>
    <xdr:to>
      <xdr:col>45</xdr:col>
      <xdr:colOff>177800</xdr:colOff>
      <xdr:row>40</xdr:row>
      <xdr:rowOff>53302</xdr:rowOff>
    </xdr:to>
    <xdr:cxnSp macro="">
      <xdr:nvCxnSpPr>
        <xdr:cNvPr id="134" name="直線コネクタ 133"/>
        <xdr:cNvCxnSpPr/>
      </xdr:nvCxnSpPr>
      <xdr:spPr>
        <a:xfrm flipV="1">
          <a:off x="7861300" y="6906654"/>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35" name="n_1aveValue【道路】&#10;一人当たり延長"/>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36" name="n_2aveValue【道路】&#10;一人当たり延長"/>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37" name="n_3aveValue【道路】&#10;一人当たり延長"/>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158500</xdr:rowOff>
    </xdr:from>
    <xdr:ext cx="534377" cy="259045"/>
    <xdr:sp macro="" textlink="">
      <xdr:nvSpPr>
        <xdr:cNvPr id="138" name="n_4aveValue【道路】&#10;一人当たり延長"/>
        <xdr:cNvSpPr txBox="1"/>
      </xdr:nvSpPr>
      <xdr:spPr>
        <a:xfrm>
          <a:off x="6705111" y="633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86389</xdr:rowOff>
    </xdr:from>
    <xdr:ext cx="469744" cy="259045"/>
    <xdr:sp macro="" textlink="">
      <xdr:nvSpPr>
        <xdr:cNvPr id="139" name="n_1mainValue【道路】&#10;一人当たり延長"/>
        <xdr:cNvSpPr txBox="1"/>
      </xdr:nvSpPr>
      <xdr:spPr>
        <a:xfrm>
          <a:off x="9391727" y="6944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90581</xdr:rowOff>
    </xdr:from>
    <xdr:ext cx="469744" cy="259045"/>
    <xdr:sp macro="" textlink="">
      <xdr:nvSpPr>
        <xdr:cNvPr id="140" name="n_2mainValue【道路】&#10;一人当たり延長"/>
        <xdr:cNvSpPr txBox="1"/>
      </xdr:nvSpPr>
      <xdr:spPr>
        <a:xfrm>
          <a:off x="8515427" y="69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95229</xdr:rowOff>
    </xdr:from>
    <xdr:ext cx="469744" cy="259045"/>
    <xdr:sp macro="" textlink="">
      <xdr:nvSpPr>
        <xdr:cNvPr id="141" name="n_3mainValue【道路】&#10;一人当たり延長"/>
        <xdr:cNvSpPr txBox="1"/>
      </xdr:nvSpPr>
      <xdr:spPr>
        <a:xfrm>
          <a:off x="7626427" y="6953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3" name="直線コネクタ 15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4" name="テキスト ボックス 153"/>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5" name="直線コネクタ 15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6" name="テキスト ボックス 15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7" name="直線コネクタ 15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8" name="テキスト ボックス 15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9" name="直線コネクタ 15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0" name="テキスト ボックス 15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1" name="直線コネクタ 16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2" name="テキスト ボックス 161"/>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66" name="直線コネクタ 165"/>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67" name="【橋りょう・トンネル】&#10;有形固定資産減価償却率最小値テキスト"/>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68" name="直線コネクタ 167"/>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69" name="【橋りょう・トンネル】&#10;有形固定資産減価償却率最大値テキスト"/>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0" name="直線コネクタ 169"/>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1" name="【橋りょう・トンネル】&#10;有形固定資産減価償却率平均値テキスト"/>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2" name="フローチャート: 判断 171"/>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3" name="フローチャート: 判断 172"/>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74" name="フローチャート: 判断 173"/>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75" name="フローチャート: 判断 174"/>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57785</xdr:rowOff>
    </xdr:from>
    <xdr:to>
      <xdr:col>6</xdr:col>
      <xdr:colOff>38100</xdr:colOff>
      <xdr:row>59</xdr:row>
      <xdr:rowOff>159385</xdr:rowOff>
    </xdr:to>
    <xdr:sp macro="" textlink="">
      <xdr:nvSpPr>
        <xdr:cNvPr id="176" name="フローチャート: 判断 175"/>
        <xdr:cNvSpPr/>
      </xdr:nvSpPr>
      <xdr:spPr>
        <a:xfrm>
          <a:off x="1079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113030</xdr:rowOff>
    </xdr:from>
    <xdr:to>
      <xdr:col>24</xdr:col>
      <xdr:colOff>114300</xdr:colOff>
      <xdr:row>62</xdr:row>
      <xdr:rowOff>43180</xdr:rowOff>
    </xdr:to>
    <xdr:sp macro="" textlink="">
      <xdr:nvSpPr>
        <xdr:cNvPr id="182" name="楕円 181"/>
        <xdr:cNvSpPr/>
      </xdr:nvSpPr>
      <xdr:spPr>
        <a:xfrm>
          <a:off x="45847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91457</xdr:rowOff>
    </xdr:from>
    <xdr:ext cx="405111" cy="259045"/>
    <xdr:sp macro="" textlink="">
      <xdr:nvSpPr>
        <xdr:cNvPr id="183" name="【橋りょう・トンネル】&#10;有形固定資産減価償却率該当値テキスト"/>
        <xdr:cNvSpPr txBox="1"/>
      </xdr:nvSpPr>
      <xdr:spPr>
        <a:xfrm>
          <a:off x="4673600"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103505</xdr:rowOff>
    </xdr:from>
    <xdr:to>
      <xdr:col>20</xdr:col>
      <xdr:colOff>38100</xdr:colOff>
      <xdr:row>62</xdr:row>
      <xdr:rowOff>33655</xdr:rowOff>
    </xdr:to>
    <xdr:sp macro="" textlink="">
      <xdr:nvSpPr>
        <xdr:cNvPr id="184" name="楕円 183"/>
        <xdr:cNvSpPr/>
      </xdr:nvSpPr>
      <xdr:spPr>
        <a:xfrm>
          <a:off x="3746500" y="1056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154305</xdr:rowOff>
    </xdr:from>
    <xdr:to>
      <xdr:col>24</xdr:col>
      <xdr:colOff>63500</xdr:colOff>
      <xdr:row>61</xdr:row>
      <xdr:rowOff>163830</xdr:rowOff>
    </xdr:to>
    <xdr:cxnSp macro="">
      <xdr:nvCxnSpPr>
        <xdr:cNvPr id="185" name="直線コネクタ 184"/>
        <xdr:cNvCxnSpPr/>
      </xdr:nvCxnSpPr>
      <xdr:spPr>
        <a:xfrm>
          <a:off x="3797300" y="1061275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88265</xdr:rowOff>
    </xdr:from>
    <xdr:to>
      <xdr:col>15</xdr:col>
      <xdr:colOff>101600</xdr:colOff>
      <xdr:row>62</xdr:row>
      <xdr:rowOff>18415</xdr:rowOff>
    </xdr:to>
    <xdr:sp macro="" textlink="">
      <xdr:nvSpPr>
        <xdr:cNvPr id="186" name="楕円 185"/>
        <xdr:cNvSpPr/>
      </xdr:nvSpPr>
      <xdr:spPr>
        <a:xfrm>
          <a:off x="2857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139065</xdr:rowOff>
    </xdr:from>
    <xdr:to>
      <xdr:col>19</xdr:col>
      <xdr:colOff>177800</xdr:colOff>
      <xdr:row>61</xdr:row>
      <xdr:rowOff>154305</xdr:rowOff>
    </xdr:to>
    <xdr:cxnSp macro="">
      <xdr:nvCxnSpPr>
        <xdr:cNvPr id="187" name="直線コネクタ 186"/>
        <xdr:cNvCxnSpPr/>
      </xdr:nvCxnSpPr>
      <xdr:spPr>
        <a:xfrm>
          <a:off x="2908300" y="105975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84455</xdr:rowOff>
    </xdr:from>
    <xdr:to>
      <xdr:col>10</xdr:col>
      <xdr:colOff>165100</xdr:colOff>
      <xdr:row>62</xdr:row>
      <xdr:rowOff>14605</xdr:rowOff>
    </xdr:to>
    <xdr:sp macro="" textlink="">
      <xdr:nvSpPr>
        <xdr:cNvPr id="188" name="楕円 187"/>
        <xdr:cNvSpPr/>
      </xdr:nvSpPr>
      <xdr:spPr>
        <a:xfrm>
          <a:off x="1968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135255</xdr:rowOff>
    </xdr:from>
    <xdr:to>
      <xdr:col>15</xdr:col>
      <xdr:colOff>50800</xdr:colOff>
      <xdr:row>61</xdr:row>
      <xdr:rowOff>139065</xdr:rowOff>
    </xdr:to>
    <xdr:cxnSp macro="">
      <xdr:nvCxnSpPr>
        <xdr:cNvPr id="189" name="直線コネクタ 188"/>
        <xdr:cNvCxnSpPr/>
      </xdr:nvCxnSpPr>
      <xdr:spPr>
        <a:xfrm>
          <a:off x="2019300" y="105937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0" name="n_1aveValue【橋りょう・トンネル】&#10;有形固定資産減価償却率"/>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1" name="n_2aveValue【橋りょう・トンネル】&#10;有形固定資産減価償却率"/>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192" name="n_3aveValue【橋りょう・トンネル】&#10;有形固定資産減価償却率"/>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4462</xdr:rowOff>
    </xdr:from>
    <xdr:ext cx="405111" cy="259045"/>
    <xdr:sp macro="" textlink="">
      <xdr:nvSpPr>
        <xdr:cNvPr id="193" name="n_4aveValue【橋りょう・トンネル】&#10;有形固定資産減価償却率"/>
        <xdr:cNvSpPr txBox="1"/>
      </xdr:nvSpPr>
      <xdr:spPr>
        <a:xfrm>
          <a:off x="927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24782</xdr:rowOff>
    </xdr:from>
    <xdr:ext cx="405111" cy="259045"/>
    <xdr:sp macro="" textlink="">
      <xdr:nvSpPr>
        <xdr:cNvPr id="194" name="n_1mainValue【橋りょう・トンネル】&#10;有形固定資産減価償却率"/>
        <xdr:cNvSpPr txBox="1"/>
      </xdr:nvSpPr>
      <xdr:spPr>
        <a:xfrm>
          <a:off x="3582044" y="1065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9542</xdr:rowOff>
    </xdr:from>
    <xdr:ext cx="405111" cy="259045"/>
    <xdr:sp macro="" textlink="">
      <xdr:nvSpPr>
        <xdr:cNvPr id="195" name="n_2mainValue【橋りょう・トンネル】&#10;有形固定資産減価償却率"/>
        <xdr:cNvSpPr txBox="1"/>
      </xdr:nvSpPr>
      <xdr:spPr>
        <a:xfrm>
          <a:off x="2705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6" name="n_3main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6" name="テキスト ボックス 21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22" name="直線コネクタ 221"/>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23" name="【橋りょう・トンネル】&#10;一人当たり有形固定資産（償却資産）額最小値テキスト"/>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24" name="直線コネクタ 223"/>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25" name="【橋りょう・トンネル】&#10;一人当たり有形固定資産（償却資産）額最大値テキスト"/>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26" name="直線コネクタ 225"/>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5202</xdr:rowOff>
    </xdr:from>
    <xdr:ext cx="599010" cy="259045"/>
    <xdr:sp macro="" textlink="">
      <xdr:nvSpPr>
        <xdr:cNvPr id="227" name="【橋りょう・トンネル】&#10;一人当たり有形固定資産（償却資産）額平均値テキスト"/>
        <xdr:cNvSpPr txBox="1"/>
      </xdr:nvSpPr>
      <xdr:spPr>
        <a:xfrm>
          <a:off x="10515600" y="10635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28" name="フローチャート: 判断 227"/>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29" name="フローチャート: 判断 228"/>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0" name="フローチャート: 判断 229"/>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31" name="フローチャート: 判断 230"/>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30456</xdr:rowOff>
    </xdr:from>
    <xdr:to>
      <xdr:col>36</xdr:col>
      <xdr:colOff>165100</xdr:colOff>
      <xdr:row>62</xdr:row>
      <xdr:rowOff>132056</xdr:rowOff>
    </xdr:to>
    <xdr:sp macro="" textlink="">
      <xdr:nvSpPr>
        <xdr:cNvPr id="232" name="フローチャート: 判断 231"/>
        <xdr:cNvSpPr/>
      </xdr:nvSpPr>
      <xdr:spPr>
        <a:xfrm>
          <a:off x="6921500" y="1066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154915</xdr:rowOff>
    </xdr:from>
    <xdr:to>
      <xdr:col>55</xdr:col>
      <xdr:colOff>50800</xdr:colOff>
      <xdr:row>61</xdr:row>
      <xdr:rowOff>85065</xdr:rowOff>
    </xdr:to>
    <xdr:sp macro="" textlink="">
      <xdr:nvSpPr>
        <xdr:cNvPr id="238" name="楕円 237"/>
        <xdr:cNvSpPr/>
      </xdr:nvSpPr>
      <xdr:spPr>
        <a:xfrm>
          <a:off x="10426700" y="104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6342</xdr:rowOff>
    </xdr:from>
    <xdr:ext cx="599010" cy="259045"/>
    <xdr:sp macro="" textlink="">
      <xdr:nvSpPr>
        <xdr:cNvPr id="239" name="【橋りょう・トンネル】&#10;一人当たり有形固定資産（償却資産）額該当値テキスト"/>
        <xdr:cNvSpPr txBox="1"/>
      </xdr:nvSpPr>
      <xdr:spPr>
        <a:xfrm>
          <a:off x="10515600" y="10293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164107</xdr:rowOff>
    </xdr:from>
    <xdr:to>
      <xdr:col>50</xdr:col>
      <xdr:colOff>165100</xdr:colOff>
      <xdr:row>61</xdr:row>
      <xdr:rowOff>94257</xdr:rowOff>
    </xdr:to>
    <xdr:sp macro="" textlink="">
      <xdr:nvSpPr>
        <xdr:cNvPr id="240" name="楕円 239"/>
        <xdr:cNvSpPr/>
      </xdr:nvSpPr>
      <xdr:spPr>
        <a:xfrm>
          <a:off x="9588500" y="104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34265</xdr:rowOff>
    </xdr:from>
    <xdr:to>
      <xdr:col>55</xdr:col>
      <xdr:colOff>0</xdr:colOff>
      <xdr:row>61</xdr:row>
      <xdr:rowOff>43457</xdr:rowOff>
    </xdr:to>
    <xdr:cxnSp macro="">
      <xdr:nvCxnSpPr>
        <xdr:cNvPr id="241" name="直線コネクタ 240"/>
        <xdr:cNvCxnSpPr/>
      </xdr:nvCxnSpPr>
      <xdr:spPr>
        <a:xfrm flipV="1">
          <a:off x="9639300" y="10492715"/>
          <a:ext cx="8382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1708</xdr:rowOff>
    </xdr:from>
    <xdr:to>
      <xdr:col>46</xdr:col>
      <xdr:colOff>38100</xdr:colOff>
      <xdr:row>61</xdr:row>
      <xdr:rowOff>103308</xdr:rowOff>
    </xdr:to>
    <xdr:sp macro="" textlink="">
      <xdr:nvSpPr>
        <xdr:cNvPr id="242" name="楕円 241"/>
        <xdr:cNvSpPr/>
      </xdr:nvSpPr>
      <xdr:spPr>
        <a:xfrm>
          <a:off x="8699500" y="10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43457</xdr:rowOff>
    </xdr:from>
    <xdr:to>
      <xdr:col>50</xdr:col>
      <xdr:colOff>114300</xdr:colOff>
      <xdr:row>61</xdr:row>
      <xdr:rowOff>52508</xdr:rowOff>
    </xdr:to>
    <xdr:cxnSp macro="">
      <xdr:nvCxnSpPr>
        <xdr:cNvPr id="243" name="直線コネクタ 242"/>
        <xdr:cNvCxnSpPr/>
      </xdr:nvCxnSpPr>
      <xdr:spPr>
        <a:xfrm flipV="1">
          <a:off x="8750300" y="10501907"/>
          <a:ext cx="889000" cy="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14680</xdr:rowOff>
    </xdr:from>
    <xdr:to>
      <xdr:col>41</xdr:col>
      <xdr:colOff>101600</xdr:colOff>
      <xdr:row>61</xdr:row>
      <xdr:rowOff>116280</xdr:rowOff>
    </xdr:to>
    <xdr:sp macro="" textlink="">
      <xdr:nvSpPr>
        <xdr:cNvPr id="244" name="楕円 243"/>
        <xdr:cNvSpPr/>
      </xdr:nvSpPr>
      <xdr:spPr>
        <a:xfrm>
          <a:off x="7810500" y="1047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52508</xdr:rowOff>
    </xdr:from>
    <xdr:to>
      <xdr:col>45</xdr:col>
      <xdr:colOff>177800</xdr:colOff>
      <xdr:row>61</xdr:row>
      <xdr:rowOff>65480</xdr:rowOff>
    </xdr:to>
    <xdr:cxnSp macro="">
      <xdr:nvCxnSpPr>
        <xdr:cNvPr id="245" name="直線コネクタ 244"/>
        <xdr:cNvCxnSpPr/>
      </xdr:nvCxnSpPr>
      <xdr:spPr>
        <a:xfrm flipV="1">
          <a:off x="7861300" y="10510958"/>
          <a:ext cx="889000" cy="1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141811</xdr:rowOff>
    </xdr:from>
    <xdr:ext cx="599010" cy="259045"/>
    <xdr:sp macro="" textlink="">
      <xdr:nvSpPr>
        <xdr:cNvPr id="246" name="n_1aveValue【橋りょう・トンネル】&#10;一人当たり有形固定資産（償却資産）額"/>
        <xdr:cNvSpPr txBox="1"/>
      </xdr:nvSpPr>
      <xdr:spPr>
        <a:xfrm>
          <a:off x="93270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137173</xdr:rowOff>
    </xdr:from>
    <xdr:ext cx="599010" cy="259045"/>
    <xdr:sp macro="" textlink="">
      <xdr:nvSpPr>
        <xdr:cNvPr id="247" name="n_2aveValue【橋りょう・トンネル】&#10;一人当たり有形固定資産（償却資産）額"/>
        <xdr:cNvSpPr txBox="1"/>
      </xdr:nvSpPr>
      <xdr:spPr>
        <a:xfrm>
          <a:off x="8450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124135</xdr:rowOff>
    </xdr:from>
    <xdr:ext cx="599010" cy="259045"/>
    <xdr:sp macro="" textlink="">
      <xdr:nvSpPr>
        <xdr:cNvPr id="248" name="n_3aveValue【橋りょう・トンネル】&#10;一人当たり有形固定資産（償却資産）額"/>
        <xdr:cNvSpPr txBox="1"/>
      </xdr:nvSpPr>
      <xdr:spPr>
        <a:xfrm>
          <a:off x="7561795" y="1075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148583</xdr:rowOff>
    </xdr:from>
    <xdr:ext cx="599010" cy="259045"/>
    <xdr:sp macro="" textlink="">
      <xdr:nvSpPr>
        <xdr:cNvPr id="249" name="n_4aveValue【橋りょう・トンネル】&#10;一人当たり有形固定資産（償却資産）額"/>
        <xdr:cNvSpPr txBox="1"/>
      </xdr:nvSpPr>
      <xdr:spPr>
        <a:xfrm>
          <a:off x="6672795" y="1043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110784</xdr:rowOff>
    </xdr:from>
    <xdr:ext cx="599010" cy="259045"/>
    <xdr:sp macro="" textlink="">
      <xdr:nvSpPr>
        <xdr:cNvPr id="250" name="n_1mainValue【橋りょう・トンネル】&#10;一人当たり有形固定資産（償却資産）額"/>
        <xdr:cNvSpPr txBox="1"/>
      </xdr:nvSpPr>
      <xdr:spPr>
        <a:xfrm>
          <a:off x="9327095" y="1022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119835</xdr:rowOff>
    </xdr:from>
    <xdr:ext cx="599010" cy="259045"/>
    <xdr:sp macro="" textlink="">
      <xdr:nvSpPr>
        <xdr:cNvPr id="251" name="n_2mainValue【橋りょう・トンネル】&#10;一人当たり有形固定資産（償却資産）額"/>
        <xdr:cNvSpPr txBox="1"/>
      </xdr:nvSpPr>
      <xdr:spPr>
        <a:xfrm>
          <a:off x="8450795" y="1023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132807</xdr:rowOff>
    </xdr:from>
    <xdr:ext cx="599010" cy="259045"/>
    <xdr:sp macro="" textlink="">
      <xdr:nvSpPr>
        <xdr:cNvPr id="252" name="n_3mainValue【橋りょう・トンネル】&#10;一人当たり有形固定資産（償却資産）額"/>
        <xdr:cNvSpPr txBox="1"/>
      </xdr:nvSpPr>
      <xdr:spPr>
        <a:xfrm>
          <a:off x="7561795" y="102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77" name="直線コネクタ 276"/>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78" name="【公営住宅】&#10;有形固定資産減価償却率最小値テキスト"/>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79" name="直線コネクタ 278"/>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80" name="【公営住宅】&#10;有形固定資産減価償却率最大値テキスト"/>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81" name="直線コネクタ 280"/>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82" name="【公営住宅】&#10;有形固定資産減価償却率平均値テキスト"/>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83" name="フローチャート: 判断 282"/>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84" name="フローチャート: 判断 283"/>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85" name="フローチャート: 判断 284"/>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86" name="フローチャート: 判断 285"/>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31114</xdr:rowOff>
    </xdr:from>
    <xdr:to>
      <xdr:col>6</xdr:col>
      <xdr:colOff>38100</xdr:colOff>
      <xdr:row>82</xdr:row>
      <xdr:rowOff>132714</xdr:rowOff>
    </xdr:to>
    <xdr:sp macro="" textlink="">
      <xdr:nvSpPr>
        <xdr:cNvPr id="287" name="フローチャート: 判断 286"/>
        <xdr:cNvSpPr/>
      </xdr:nvSpPr>
      <xdr:spPr>
        <a:xfrm>
          <a:off x="1079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93" name="楕円 292"/>
        <xdr:cNvSpPr/>
      </xdr:nvSpPr>
      <xdr:spPr>
        <a:xfrm>
          <a:off x="45847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76216</xdr:rowOff>
    </xdr:from>
    <xdr:ext cx="405111" cy="259045"/>
    <xdr:sp macro="" textlink="">
      <xdr:nvSpPr>
        <xdr:cNvPr id="294" name="【公営住宅】&#10;有形固定資産減価償却率該当値テキスト"/>
        <xdr:cNvSpPr txBox="1"/>
      </xdr:nvSpPr>
      <xdr:spPr>
        <a:xfrm>
          <a:off x="4673600" y="1413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295" name="楕円 294"/>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148589</xdr:rowOff>
    </xdr:to>
    <xdr:cxnSp macro="">
      <xdr:nvCxnSpPr>
        <xdr:cNvPr id="296" name="直線コネクタ 295"/>
        <xdr:cNvCxnSpPr/>
      </xdr:nvCxnSpPr>
      <xdr:spPr>
        <a:xfrm>
          <a:off x="3797300" y="14175105"/>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97" name="楕円 296"/>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116205</xdr:rowOff>
    </xdr:to>
    <xdr:cxnSp macro="">
      <xdr:nvCxnSpPr>
        <xdr:cNvPr id="298" name="直線コネクタ 297"/>
        <xdr:cNvCxnSpPr/>
      </xdr:nvCxnSpPr>
      <xdr:spPr>
        <a:xfrm>
          <a:off x="2908300" y="1414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2539</xdr:rowOff>
    </xdr:from>
    <xdr:to>
      <xdr:col>10</xdr:col>
      <xdr:colOff>165100</xdr:colOff>
      <xdr:row>82</xdr:row>
      <xdr:rowOff>104139</xdr:rowOff>
    </xdr:to>
    <xdr:sp macro="" textlink="">
      <xdr:nvSpPr>
        <xdr:cNvPr id="299" name="楕円 298"/>
        <xdr:cNvSpPr/>
      </xdr:nvSpPr>
      <xdr:spPr>
        <a:xfrm>
          <a:off x="1968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53339</xdr:rowOff>
    </xdr:from>
    <xdr:to>
      <xdr:col>15</xdr:col>
      <xdr:colOff>50800</xdr:colOff>
      <xdr:row>82</xdr:row>
      <xdr:rowOff>83820</xdr:rowOff>
    </xdr:to>
    <xdr:cxnSp macro="">
      <xdr:nvCxnSpPr>
        <xdr:cNvPr id="300" name="直線コネクタ 299"/>
        <xdr:cNvCxnSpPr/>
      </xdr:nvCxnSpPr>
      <xdr:spPr>
        <a:xfrm>
          <a:off x="2019300" y="14112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01" name="n_1aveValue【公営住宅】&#10;有形固定資産減価償却率"/>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02" name="n_2aveValue【公営住宅】&#10;有形固定資産減価償却率"/>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106697</xdr:rowOff>
    </xdr:from>
    <xdr:ext cx="405111" cy="259045"/>
    <xdr:sp macro="" textlink="">
      <xdr:nvSpPr>
        <xdr:cNvPr id="303" name="n_3aveValue【公営住宅】&#10;有形固定資産減価償却率"/>
        <xdr:cNvSpPr txBox="1"/>
      </xdr:nvSpPr>
      <xdr:spPr>
        <a:xfrm>
          <a:off x="18167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149241</xdr:rowOff>
    </xdr:from>
    <xdr:ext cx="405111" cy="259045"/>
    <xdr:sp macro="" textlink="">
      <xdr:nvSpPr>
        <xdr:cNvPr id="304" name="n_4aveValue【公営住宅】&#10;有形固定資産減価償却率"/>
        <xdr:cNvSpPr txBox="1"/>
      </xdr:nvSpPr>
      <xdr:spPr>
        <a:xfrm>
          <a:off x="927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158132</xdr:rowOff>
    </xdr:from>
    <xdr:ext cx="405111" cy="259045"/>
    <xdr:sp macro="" textlink="">
      <xdr:nvSpPr>
        <xdr:cNvPr id="305" name="n_1mainValue【公営住宅】&#10;有形固定資産減価償却率"/>
        <xdr:cNvSpPr txBox="1"/>
      </xdr:nvSpPr>
      <xdr:spPr>
        <a:xfrm>
          <a:off x="3582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306" name="n_2mainValue【公営住宅】&#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120666</xdr:rowOff>
    </xdr:from>
    <xdr:ext cx="405111" cy="259045"/>
    <xdr:sp macro="" textlink="">
      <xdr:nvSpPr>
        <xdr:cNvPr id="307" name="n_3mainValue【公営住宅】&#10;有形固定資産減価償却率"/>
        <xdr:cNvSpPr txBox="1"/>
      </xdr:nvSpPr>
      <xdr:spPr>
        <a:xfrm>
          <a:off x="1816744"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31" name="直線コネクタ 330"/>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32"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33" name="直線コネクタ 332"/>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34" name="【公営住宅】&#10;一人当たり面積最大値テキスト"/>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35" name="直線コネクタ 334"/>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97553</xdr:rowOff>
    </xdr:from>
    <xdr:ext cx="469744" cy="259045"/>
    <xdr:sp macro="" textlink="">
      <xdr:nvSpPr>
        <xdr:cNvPr id="336" name="【公営住宅】&#10;一人当たり面積平均値テキスト"/>
        <xdr:cNvSpPr txBox="1"/>
      </xdr:nvSpPr>
      <xdr:spPr>
        <a:xfrm>
          <a:off x="10515600" y="14499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37" name="フローチャート: 判断 336"/>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38" name="フローチャート: 判断 337"/>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39" name="フローチャート: 判断 338"/>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40" name="フローチャート: 判断 339"/>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11303</xdr:rowOff>
    </xdr:from>
    <xdr:to>
      <xdr:col>36</xdr:col>
      <xdr:colOff>165100</xdr:colOff>
      <xdr:row>84</xdr:row>
      <xdr:rowOff>112903</xdr:rowOff>
    </xdr:to>
    <xdr:sp macro="" textlink="">
      <xdr:nvSpPr>
        <xdr:cNvPr id="341" name="フローチャート: 判断 340"/>
        <xdr:cNvSpPr/>
      </xdr:nvSpPr>
      <xdr:spPr>
        <a:xfrm>
          <a:off x="6921500" y="144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68072</xdr:rowOff>
    </xdr:from>
    <xdr:to>
      <xdr:col>55</xdr:col>
      <xdr:colOff>50800</xdr:colOff>
      <xdr:row>84</xdr:row>
      <xdr:rowOff>169672</xdr:rowOff>
    </xdr:to>
    <xdr:sp macro="" textlink="">
      <xdr:nvSpPr>
        <xdr:cNvPr id="347" name="楕円 346"/>
        <xdr:cNvSpPr/>
      </xdr:nvSpPr>
      <xdr:spPr>
        <a:xfrm>
          <a:off x="104267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90949</xdr:rowOff>
    </xdr:from>
    <xdr:ext cx="469744" cy="259045"/>
    <xdr:sp macro="" textlink="">
      <xdr:nvSpPr>
        <xdr:cNvPr id="348" name="【公営住宅】&#10;一人当たり面積該当値テキスト"/>
        <xdr:cNvSpPr txBox="1"/>
      </xdr:nvSpPr>
      <xdr:spPr>
        <a:xfrm>
          <a:off x="10515600" y="1432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71120</xdr:rowOff>
    </xdr:from>
    <xdr:to>
      <xdr:col>50</xdr:col>
      <xdr:colOff>165100</xdr:colOff>
      <xdr:row>85</xdr:row>
      <xdr:rowOff>1270</xdr:rowOff>
    </xdr:to>
    <xdr:sp macro="" textlink="">
      <xdr:nvSpPr>
        <xdr:cNvPr id="349" name="楕円 348"/>
        <xdr:cNvSpPr/>
      </xdr:nvSpPr>
      <xdr:spPr>
        <a:xfrm>
          <a:off x="9588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118872</xdr:rowOff>
    </xdr:from>
    <xdr:to>
      <xdr:col>55</xdr:col>
      <xdr:colOff>0</xdr:colOff>
      <xdr:row>84</xdr:row>
      <xdr:rowOff>121920</xdr:rowOff>
    </xdr:to>
    <xdr:cxnSp macro="">
      <xdr:nvCxnSpPr>
        <xdr:cNvPr id="350" name="直線コネクタ 349"/>
        <xdr:cNvCxnSpPr/>
      </xdr:nvCxnSpPr>
      <xdr:spPr>
        <a:xfrm flipV="1">
          <a:off x="9639300" y="14520672"/>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74549</xdr:rowOff>
    </xdr:from>
    <xdr:to>
      <xdr:col>46</xdr:col>
      <xdr:colOff>38100</xdr:colOff>
      <xdr:row>85</xdr:row>
      <xdr:rowOff>4699</xdr:rowOff>
    </xdr:to>
    <xdr:sp macro="" textlink="">
      <xdr:nvSpPr>
        <xdr:cNvPr id="351" name="楕円 350"/>
        <xdr:cNvSpPr/>
      </xdr:nvSpPr>
      <xdr:spPr>
        <a:xfrm>
          <a:off x="8699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121920</xdr:rowOff>
    </xdr:from>
    <xdr:to>
      <xdr:col>50</xdr:col>
      <xdr:colOff>114300</xdr:colOff>
      <xdr:row>84</xdr:row>
      <xdr:rowOff>125349</xdr:rowOff>
    </xdr:to>
    <xdr:cxnSp macro="">
      <xdr:nvCxnSpPr>
        <xdr:cNvPr id="352" name="直線コネクタ 351"/>
        <xdr:cNvCxnSpPr/>
      </xdr:nvCxnSpPr>
      <xdr:spPr>
        <a:xfrm flipV="1">
          <a:off x="8750300" y="145237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77978</xdr:rowOff>
    </xdr:from>
    <xdr:to>
      <xdr:col>41</xdr:col>
      <xdr:colOff>101600</xdr:colOff>
      <xdr:row>85</xdr:row>
      <xdr:rowOff>8128</xdr:rowOff>
    </xdr:to>
    <xdr:sp macro="" textlink="">
      <xdr:nvSpPr>
        <xdr:cNvPr id="353" name="楕円 352"/>
        <xdr:cNvSpPr/>
      </xdr:nvSpPr>
      <xdr:spPr>
        <a:xfrm>
          <a:off x="7810500" y="1447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125349</xdr:rowOff>
    </xdr:from>
    <xdr:to>
      <xdr:col>45</xdr:col>
      <xdr:colOff>177800</xdr:colOff>
      <xdr:row>84</xdr:row>
      <xdr:rowOff>128778</xdr:rowOff>
    </xdr:to>
    <xdr:cxnSp macro="">
      <xdr:nvCxnSpPr>
        <xdr:cNvPr id="354" name="直線コネクタ 353"/>
        <xdr:cNvCxnSpPr/>
      </xdr:nvCxnSpPr>
      <xdr:spPr>
        <a:xfrm flipV="1">
          <a:off x="7861300" y="14527149"/>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42690</xdr:rowOff>
    </xdr:from>
    <xdr:ext cx="469744" cy="259045"/>
    <xdr:sp macro="" textlink="">
      <xdr:nvSpPr>
        <xdr:cNvPr id="355" name="n_1aveValue【公営住宅】&#10;一人当たり面積"/>
        <xdr:cNvSpPr txBox="1"/>
      </xdr:nvSpPr>
      <xdr:spPr>
        <a:xfrm>
          <a:off x="93917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52215</xdr:rowOff>
    </xdr:from>
    <xdr:ext cx="469744" cy="259045"/>
    <xdr:sp macro="" textlink="">
      <xdr:nvSpPr>
        <xdr:cNvPr id="356" name="n_2aveValue【公営住宅】&#10;一人当たり面積"/>
        <xdr:cNvSpPr txBox="1"/>
      </xdr:nvSpPr>
      <xdr:spPr>
        <a:xfrm>
          <a:off x="8515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31259</xdr:rowOff>
    </xdr:from>
    <xdr:ext cx="469744" cy="259045"/>
    <xdr:sp macro="" textlink="">
      <xdr:nvSpPr>
        <xdr:cNvPr id="357" name="n_3aveValue【公営住宅】&#10;一人当たり面積"/>
        <xdr:cNvSpPr txBox="1"/>
      </xdr:nvSpPr>
      <xdr:spPr>
        <a:xfrm>
          <a:off x="7626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129430</xdr:rowOff>
    </xdr:from>
    <xdr:ext cx="469744" cy="259045"/>
    <xdr:sp macro="" textlink="">
      <xdr:nvSpPr>
        <xdr:cNvPr id="358" name="n_4aveValue【公営住宅】&#10;一人当たり面積"/>
        <xdr:cNvSpPr txBox="1"/>
      </xdr:nvSpPr>
      <xdr:spPr>
        <a:xfrm>
          <a:off x="6737427" y="1418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17797</xdr:rowOff>
    </xdr:from>
    <xdr:ext cx="469744" cy="259045"/>
    <xdr:sp macro="" textlink="">
      <xdr:nvSpPr>
        <xdr:cNvPr id="359" name="n_1mainValue【公営住宅】&#10;一人当たり面積"/>
        <xdr:cNvSpPr txBox="1"/>
      </xdr:nvSpPr>
      <xdr:spPr>
        <a:xfrm>
          <a:off x="93917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21226</xdr:rowOff>
    </xdr:from>
    <xdr:ext cx="469744" cy="259045"/>
    <xdr:sp macro="" textlink="">
      <xdr:nvSpPr>
        <xdr:cNvPr id="360" name="n_2mainValue【公営住宅】&#10;一人当たり面積"/>
        <xdr:cNvSpPr txBox="1"/>
      </xdr:nvSpPr>
      <xdr:spPr>
        <a:xfrm>
          <a:off x="85154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24655</xdr:rowOff>
    </xdr:from>
    <xdr:ext cx="469744" cy="259045"/>
    <xdr:sp macro="" textlink="">
      <xdr:nvSpPr>
        <xdr:cNvPr id="361" name="n_3mainValue【公営住宅】&#10;一人当たり面積"/>
        <xdr:cNvSpPr txBox="1"/>
      </xdr:nvSpPr>
      <xdr:spPr>
        <a:xfrm>
          <a:off x="7626427" y="1425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0" name="テキスト ボックス 36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1" name="直線コネクタ 37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2" name="テキスト ボックス 371"/>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73" name="直線コネクタ 37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74" name="テキスト ボックス 373"/>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75" name="直線コネクタ 37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6" name="テキスト ボックス 37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7" name="直線コネクタ 37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8" name="テキスト ボックス 37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9" name="直線コネクタ 37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80" name="テキスト ボックス 37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81" name="直線コネクタ 38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82" name="テキスト ボックス 381"/>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3" name="直線コネクタ 38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73661</xdr:rowOff>
    </xdr:from>
    <xdr:to>
      <xdr:col>24</xdr:col>
      <xdr:colOff>62865</xdr:colOff>
      <xdr:row>107</xdr:row>
      <xdr:rowOff>69850</xdr:rowOff>
    </xdr:to>
    <xdr:cxnSp macro="">
      <xdr:nvCxnSpPr>
        <xdr:cNvPr id="385" name="直線コネクタ 384"/>
        <xdr:cNvCxnSpPr/>
      </xdr:nvCxnSpPr>
      <xdr:spPr>
        <a:xfrm flipV="1">
          <a:off x="4634865" y="17218661"/>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86"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87" name="直線コネクタ 386"/>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20338</xdr:rowOff>
    </xdr:from>
    <xdr:ext cx="340478" cy="259045"/>
    <xdr:sp macro="" textlink="">
      <xdr:nvSpPr>
        <xdr:cNvPr id="388" name="【港湾・漁港】&#10;有形固定資産減価償却率最大値テキスト"/>
        <xdr:cNvSpPr txBox="1"/>
      </xdr:nvSpPr>
      <xdr:spPr>
        <a:xfrm>
          <a:off x="4673600" y="16993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73661</xdr:rowOff>
    </xdr:from>
    <xdr:to>
      <xdr:col>24</xdr:col>
      <xdr:colOff>152400</xdr:colOff>
      <xdr:row>100</xdr:row>
      <xdr:rowOff>73661</xdr:rowOff>
    </xdr:to>
    <xdr:cxnSp macro="">
      <xdr:nvCxnSpPr>
        <xdr:cNvPr id="389" name="直線コネクタ 388"/>
        <xdr:cNvCxnSpPr/>
      </xdr:nvCxnSpPr>
      <xdr:spPr>
        <a:xfrm>
          <a:off x="4546600" y="1721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93997</xdr:rowOff>
    </xdr:from>
    <xdr:ext cx="405111" cy="259045"/>
    <xdr:sp macro="" textlink="">
      <xdr:nvSpPr>
        <xdr:cNvPr id="390" name="【港湾・漁港】&#10;有形固定資産減価償却率平均値テキスト"/>
        <xdr:cNvSpPr txBox="1"/>
      </xdr:nvSpPr>
      <xdr:spPr>
        <a:xfrm>
          <a:off x="4673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115570</xdr:rowOff>
    </xdr:from>
    <xdr:to>
      <xdr:col>24</xdr:col>
      <xdr:colOff>114300</xdr:colOff>
      <xdr:row>104</xdr:row>
      <xdr:rowOff>45720</xdr:rowOff>
    </xdr:to>
    <xdr:sp macro="" textlink="">
      <xdr:nvSpPr>
        <xdr:cNvPr id="391" name="フローチャート: 判断 390"/>
        <xdr:cNvSpPr/>
      </xdr:nvSpPr>
      <xdr:spPr>
        <a:xfrm>
          <a:off x="45847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76200</xdr:rowOff>
    </xdr:from>
    <xdr:to>
      <xdr:col>20</xdr:col>
      <xdr:colOff>38100</xdr:colOff>
      <xdr:row>104</xdr:row>
      <xdr:rowOff>6350</xdr:rowOff>
    </xdr:to>
    <xdr:sp macro="" textlink="">
      <xdr:nvSpPr>
        <xdr:cNvPr id="392" name="フローチャート: 判断 391"/>
        <xdr:cNvSpPr/>
      </xdr:nvSpPr>
      <xdr:spPr>
        <a:xfrm>
          <a:off x="3746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25400</xdr:rowOff>
    </xdr:from>
    <xdr:to>
      <xdr:col>15</xdr:col>
      <xdr:colOff>101600</xdr:colOff>
      <xdr:row>105</xdr:row>
      <xdr:rowOff>127000</xdr:rowOff>
    </xdr:to>
    <xdr:sp macro="" textlink="">
      <xdr:nvSpPr>
        <xdr:cNvPr id="393" name="フローチャート: 判断 392"/>
        <xdr:cNvSpPr/>
      </xdr:nvSpPr>
      <xdr:spPr>
        <a:xfrm>
          <a:off x="2857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11430</xdr:rowOff>
    </xdr:from>
    <xdr:to>
      <xdr:col>10</xdr:col>
      <xdr:colOff>165100</xdr:colOff>
      <xdr:row>106</xdr:row>
      <xdr:rowOff>113030</xdr:rowOff>
    </xdr:to>
    <xdr:sp macro="" textlink="">
      <xdr:nvSpPr>
        <xdr:cNvPr id="394" name="フローチャート: 判断 393"/>
        <xdr:cNvSpPr/>
      </xdr:nvSpPr>
      <xdr:spPr>
        <a:xfrm>
          <a:off x="1968500" y="1818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156211</xdr:rowOff>
    </xdr:from>
    <xdr:to>
      <xdr:col>6</xdr:col>
      <xdr:colOff>38100</xdr:colOff>
      <xdr:row>105</xdr:row>
      <xdr:rowOff>86361</xdr:rowOff>
    </xdr:to>
    <xdr:sp macro="" textlink="">
      <xdr:nvSpPr>
        <xdr:cNvPr id="395" name="フローチャート: 判断 394"/>
        <xdr:cNvSpPr/>
      </xdr:nvSpPr>
      <xdr:spPr>
        <a:xfrm>
          <a:off x="1079500" y="179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6" name="テキスト ボックス 39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7" name="テキスト ボックス 39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8" name="テキスト ボックス 39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9" name="テキスト ボックス 39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0" name="テキスト ボックス 39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22861</xdr:rowOff>
    </xdr:from>
    <xdr:to>
      <xdr:col>24</xdr:col>
      <xdr:colOff>114300</xdr:colOff>
      <xdr:row>100</xdr:row>
      <xdr:rowOff>124461</xdr:rowOff>
    </xdr:to>
    <xdr:sp macro="" textlink="">
      <xdr:nvSpPr>
        <xdr:cNvPr id="401" name="楕円 400"/>
        <xdr:cNvSpPr/>
      </xdr:nvSpPr>
      <xdr:spPr>
        <a:xfrm>
          <a:off x="4584700" y="171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147338</xdr:rowOff>
    </xdr:from>
    <xdr:ext cx="340478" cy="259045"/>
    <xdr:sp macro="" textlink="">
      <xdr:nvSpPr>
        <xdr:cNvPr id="402" name="【港湾・漁港】&#10;有形固定資産減価償却率該当値テキスト"/>
        <xdr:cNvSpPr txBox="1"/>
      </xdr:nvSpPr>
      <xdr:spPr>
        <a:xfrm>
          <a:off x="4673600" y="171208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167639</xdr:rowOff>
    </xdr:from>
    <xdr:to>
      <xdr:col>20</xdr:col>
      <xdr:colOff>38100</xdr:colOff>
      <xdr:row>100</xdr:row>
      <xdr:rowOff>97789</xdr:rowOff>
    </xdr:to>
    <xdr:sp macro="" textlink="">
      <xdr:nvSpPr>
        <xdr:cNvPr id="403" name="楕円 402"/>
        <xdr:cNvSpPr/>
      </xdr:nvSpPr>
      <xdr:spPr>
        <a:xfrm>
          <a:off x="3746500" y="171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46989</xdr:rowOff>
    </xdr:from>
    <xdr:to>
      <xdr:col>24</xdr:col>
      <xdr:colOff>63500</xdr:colOff>
      <xdr:row>100</xdr:row>
      <xdr:rowOff>73661</xdr:rowOff>
    </xdr:to>
    <xdr:cxnSp macro="">
      <xdr:nvCxnSpPr>
        <xdr:cNvPr id="404" name="直線コネクタ 403"/>
        <xdr:cNvCxnSpPr/>
      </xdr:nvCxnSpPr>
      <xdr:spPr>
        <a:xfrm>
          <a:off x="3797300" y="17191989"/>
          <a:ext cx="8382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135889</xdr:rowOff>
    </xdr:from>
    <xdr:to>
      <xdr:col>15</xdr:col>
      <xdr:colOff>101600</xdr:colOff>
      <xdr:row>100</xdr:row>
      <xdr:rowOff>66039</xdr:rowOff>
    </xdr:to>
    <xdr:sp macro="" textlink="">
      <xdr:nvSpPr>
        <xdr:cNvPr id="405" name="楕円 404"/>
        <xdr:cNvSpPr/>
      </xdr:nvSpPr>
      <xdr:spPr>
        <a:xfrm>
          <a:off x="2857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15239</xdr:rowOff>
    </xdr:from>
    <xdr:to>
      <xdr:col>19</xdr:col>
      <xdr:colOff>177800</xdr:colOff>
      <xdr:row>100</xdr:row>
      <xdr:rowOff>46989</xdr:rowOff>
    </xdr:to>
    <xdr:cxnSp macro="">
      <xdr:nvCxnSpPr>
        <xdr:cNvPr id="406" name="直線コネクタ 405"/>
        <xdr:cNvCxnSpPr/>
      </xdr:nvCxnSpPr>
      <xdr:spPr>
        <a:xfrm>
          <a:off x="2908300" y="171602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120650</xdr:rowOff>
    </xdr:from>
    <xdr:to>
      <xdr:col>10</xdr:col>
      <xdr:colOff>165100</xdr:colOff>
      <xdr:row>100</xdr:row>
      <xdr:rowOff>50800</xdr:rowOff>
    </xdr:to>
    <xdr:sp macro="" textlink="">
      <xdr:nvSpPr>
        <xdr:cNvPr id="407" name="楕円 406"/>
        <xdr:cNvSpPr/>
      </xdr:nvSpPr>
      <xdr:spPr>
        <a:xfrm>
          <a:off x="19685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0</xdr:rowOff>
    </xdr:from>
    <xdr:to>
      <xdr:col>15</xdr:col>
      <xdr:colOff>50800</xdr:colOff>
      <xdr:row>100</xdr:row>
      <xdr:rowOff>15239</xdr:rowOff>
    </xdr:to>
    <xdr:cxnSp macro="">
      <xdr:nvCxnSpPr>
        <xdr:cNvPr id="408" name="直線コネクタ 407"/>
        <xdr:cNvCxnSpPr/>
      </xdr:nvCxnSpPr>
      <xdr:spPr>
        <a:xfrm>
          <a:off x="2019300" y="171450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168927</xdr:rowOff>
    </xdr:from>
    <xdr:ext cx="405111" cy="259045"/>
    <xdr:sp macro="" textlink="">
      <xdr:nvSpPr>
        <xdr:cNvPr id="409" name="n_1aveValue【港湾・漁港】&#10;有形固定資産減価償却率"/>
        <xdr:cNvSpPr txBox="1"/>
      </xdr:nvSpPr>
      <xdr:spPr>
        <a:xfrm>
          <a:off x="35820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410" name="n_2aveValue【港湾・漁港】&#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104157</xdr:rowOff>
    </xdr:from>
    <xdr:ext cx="405111" cy="259045"/>
    <xdr:sp macro="" textlink="">
      <xdr:nvSpPr>
        <xdr:cNvPr id="411" name="n_3aveValue【港湾・漁港】&#10;有形固定資産減価償却率"/>
        <xdr:cNvSpPr txBox="1"/>
      </xdr:nvSpPr>
      <xdr:spPr>
        <a:xfrm>
          <a:off x="1816744"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102888</xdr:rowOff>
    </xdr:from>
    <xdr:ext cx="405111" cy="259045"/>
    <xdr:sp macro="" textlink="">
      <xdr:nvSpPr>
        <xdr:cNvPr id="412" name="n_4aveValue【港湾・漁港】&#10;有形固定資産減価償却率"/>
        <xdr:cNvSpPr txBox="1"/>
      </xdr:nvSpPr>
      <xdr:spPr>
        <a:xfrm>
          <a:off x="927744" y="177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98</xdr:row>
      <xdr:rowOff>114316</xdr:rowOff>
    </xdr:from>
    <xdr:ext cx="340478" cy="259045"/>
    <xdr:sp macro="" textlink="">
      <xdr:nvSpPr>
        <xdr:cNvPr id="413" name="n_1mainValue【港湾・漁港】&#10;有形固定資産減価償却率"/>
        <xdr:cNvSpPr txBox="1"/>
      </xdr:nvSpPr>
      <xdr:spPr>
        <a:xfrm>
          <a:off x="3614361"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82566</xdr:rowOff>
    </xdr:from>
    <xdr:ext cx="340478" cy="259045"/>
    <xdr:sp macro="" textlink="">
      <xdr:nvSpPr>
        <xdr:cNvPr id="414" name="n_2mainValue【港湾・漁港】&#10;有形固定資産減価償却率"/>
        <xdr:cNvSpPr txBox="1"/>
      </xdr:nvSpPr>
      <xdr:spPr>
        <a:xfrm>
          <a:off x="2738061" y="1688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67327</xdr:rowOff>
    </xdr:from>
    <xdr:ext cx="340478" cy="259045"/>
    <xdr:sp macro="" textlink="">
      <xdr:nvSpPr>
        <xdr:cNvPr id="415" name="n_3mainValue【港湾・漁港】&#10;有形固定資産減価償却率"/>
        <xdr:cNvSpPr txBox="1"/>
      </xdr:nvSpPr>
      <xdr:spPr>
        <a:xfrm>
          <a:off x="1849061" y="1686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6" name="正方形/長方形 4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7" name="正方形/長方形 4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8" name="正方形/長方形 4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9" name="正方形/長方形 4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0" name="正方形/長方形 4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1" name="正方形/長方形 4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2" name="正方形/長方形 4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3" name="正方形/長方形 4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4" name="テキスト ボックス 4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5" name="直線コネクタ 4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6" name="直線コネクタ 425"/>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7" name="テキスト ボックス 426"/>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8" name="直線コネクタ 427"/>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9" name="テキスト ボックス 428"/>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0" name="直線コネクタ 429"/>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31" name="テキスト ボックス 430"/>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2" name="直線コネクタ 431"/>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33" name="テキスト ボックス 432"/>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4" name="直線コネクタ 433"/>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5" name="テキスト ボックス 434"/>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6" name="直線コネクタ 435"/>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437" name="テキスト ボックス 436"/>
        <xdr:cNvSpPr txBox="1"/>
      </xdr:nvSpPr>
      <xdr:spPr>
        <a:xfrm>
          <a:off x="5918428" y="16948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8" name="直線コネクタ 43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39" name="テキスト ボックス 43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8762</xdr:rowOff>
    </xdr:from>
    <xdr:to>
      <xdr:col>54</xdr:col>
      <xdr:colOff>189865</xdr:colOff>
      <xdr:row>109</xdr:row>
      <xdr:rowOff>35331</xdr:rowOff>
    </xdr:to>
    <xdr:cxnSp macro="">
      <xdr:nvCxnSpPr>
        <xdr:cNvPr id="441" name="直線コネクタ 440"/>
        <xdr:cNvCxnSpPr/>
      </xdr:nvCxnSpPr>
      <xdr:spPr>
        <a:xfrm flipV="1">
          <a:off x="10476865" y="17153762"/>
          <a:ext cx="0" cy="156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39158</xdr:rowOff>
    </xdr:from>
    <xdr:ext cx="313932" cy="259045"/>
    <xdr:sp macro="" textlink="">
      <xdr:nvSpPr>
        <xdr:cNvPr id="442" name="【港湾・漁港】&#10;一人当たり有形固定資産（償却資産）額最小値テキスト"/>
        <xdr:cNvSpPr txBox="1"/>
      </xdr:nvSpPr>
      <xdr:spPr>
        <a:xfrm>
          <a:off x="10515600" y="187272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35331</xdr:rowOff>
    </xdr:from>
    <xdr:to>
      <xdr:col>55</xdr:col>
      <xdr:colOff>88900</xdr:colOff>
      <xdr:row>109</xdr:row>
      <xdr:rowOff>35331</xdr:rowOff>
    </xdr:to>
    <xdr:cxnSp macro="">
      <xdr:nvCxnSpPr>
        <xdr:cNvPr id="443" name="直線コネクタ 442"/>
        <xdr:cNvCxnSpPr/>
      </xdr:nvCxnSpPr>
      <xdr:spPr>
        <a:xfrm>
          <a:off x="10388600" y="187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126889</xdr:rowOff>
    </xdr:from>
    <xdr:ext cx="599010" cy="259045"/>
    <xdr:sp macro="" textlink="">
      <xdr:nvSpPr>
        <xdr:cNvPr id="444" name="【港湾・漁港】&#10;一人当たり有形固定資産（償却資産）額最大値テキスト"/>
        <xdr:cNvSpPr txBox="1"/>
      </xdr:nvSpPr>
      <xdr:spPr>
        <a:xfrm>
          <a:off x="10515600" y="1692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8762</xdr:rowOff>
    </xdr:from>
    <xdr:to>
      <xdr:col>55</xdr:col>
      <xdr:colOff>88900</xdr:colOff>
      <xdr:row>100</xdr:row>
      <xdr:rowOff>8762</xdr:rowOff>
    </xdr:to>
    <xdr:cxnSp macro="">
      <xdr:nvCxnSpPr>
        <xdr:cNvPr id="445" name="直線コネクタ 444"/>
        <xdr:cNvCxnSpPr/>
      </xdr:nvCxnSpPr>
      <xdr:spPr>
        <a:xfrm>
          <a:off x="10388600" y="17153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113675</xdr:rowOff>
    </xdr:from>
    <xdr:ext cx="599010" cy="259045"/>
    <xdr:sp macro="" textlink="">
      <xdr:nvSpPr>
        <xdr:cNvPr id="446" name="【港湾・漁港】&#10;一人当たり有形固定資産（償却資産）額平均値テキスト"/>
        <xdr:cNvSpPr txBox="1"/>
      </xdr:nvSpPr>
      <xdr:spPr>
        <a:xfrm>
          <a:off x="10515600" y="18287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90798</xdr:rowOff>
    </xdr:from>
    <xdr:to>
      <xdr:col>55</xdr:col>
      <xdr:colOff>50800</xdr:colOff>
      <xdr:row>108</xdr:row>
      <xdr:rowOff>20948</xdr:rowOff>
    </xdr:to>
    <xdr:sp macro="" textlink="">
      <xdr:nvSpPr>
        <xdr:cNvPr id="447" name="フローチャート: 判断 446"/>
        <xdr:cNvSpPr/>
      </xdr:nvSpPr>
      <xdr:spPr>
        <a:xfrm>
          <a:off x="10426700" y="1843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131800</xdr:rowOff>
    </xdr:from>
    <xdr:to>
      <xdr:col>50</xdr:col>
      <xdr:colOff>165100</xdr:colOff>
      <xdr:row>108</xdr:row>
      <xdr:rowOff>61950</xdr:rowOff>
    </xdr:to>
    <xdr:sp macro="" textlink="">
      <xdr:nvSpPr>
        <xdr:cNvPr id="448" name="フローチャート: 判断 447"/>
        <xdr:cNvSpPr/>
      </xdr:nvSpPr>
      <xdr:spPr>
        <a:xfrm>
          <a:off x="9588500" y="184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4428</xdr:rowOff>
    </xdr:from>
    <xdr:to>
      <xdr:col>46</xdr:col>
      <xdr:colOff>38100</xdr:colOff>
      <xdr:row>107</xdr:row>
      <xdr:rowOff>106028</xdr:rowOff>
    </xdr:to>
    <xdr:sp macro="" textlink="">
      <xdr:nvSpPr>
        <xdr:cNvPr id="449" name="フローチャート: 判断 448"/>
        <xdr:cNvSpPr/>
      </xdr:nvSpPr>
      <xdr:spPr>
        <a:xfrm>
          <a:off x="8699500" y="1834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69875</xdr:rowOff>
    </xdr:from>
    <xdr:to>
      <xdr:col>41</xdr:col>
      <xdr:colOff>101600</xdr:colOff>
      <xdr:row>108</xdr:row>
      <xdr:rowOff>25</xdr:rowOff>
    </xdr:to>
    <xdr:sp macro="" textlink="">
      <xdr:nvSpPr>
        <xdr:cNvPr id="450" name="フローチャート: 判断 449"/>
        <xdr:cNvSpPr/>
      </xdr:nvSpPr>
      <xdr:spPr>
        <a:xfrm>
          <a:off x="7810500" y="1841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57139</xdr:rowOff>
    </xdr:from>
    <xdr:to>
      <xdr:col>36</xdr:col>
      <xdr:colOff>165100</xdr:colOff>
      <xdr:row>108</xdr:row>
      <xdr:rowOff>158739</xdr:rowOff>
    </xdr:to>
    <xdr:sp macro="" textlink="">
      <xdr:nvSpPr>
        <xdr:cNvPr id="451" name="フローチャート: 判断 450"/>
        <xdr:cNvSpPr/>
      </xdr:nvSpPr>
      <xdr:spPr>
        <a:xfrm>
          <a:off x="6921500" y="1857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2" name="テキスト ボックス 45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3" name="テキスト ボックス 45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4" name="テキスト ボックス 45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5" name="テキスト ボックス 45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6" name="テキスト ボックス 45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153370</xdr:rowOff>
    </xdr:from>
    <xdr:to>
      <xdr:col>55</xdr:col>
      <xdr:colOff>50800</xdr:colOff>
      <xdr:row>109</xdr:row>
      <xdr:rowOff>83520</xdr:rowOff>
    </xdr:to>
    <xdr:sp macro="" textlink="">
      <xdr:nvSpPr>
        <xdr:cNvPr id="457" name="楕円 456"/>
        <xdr:cNvSpPr/>
      </xdr:nvSpPr>
      <xdr:spPr>
        <a:xfrm>
          <a:off x="10426700" y="186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68297</xdr:rowOff>
    </xdr:from>
    <xdr:ext cx="469744" cy="259045"/>
    <xdr:sp macro="" textlink="">
      <xdr:nvSpPr>
        <xdr:cNvPr id="458" name="【港湾・漁港】&#10;一人当たり有形固定資産（償却資産）額該当値テキスト"/>
        <xdr:cNvSpPr txBox="1"/>
      </xdr:nvSpPr>
      <xdr:spPr>
        <a:xfrm>
          <a:off x="10515600" y="1858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154277</xdr:rowOff>
    </xdr:from>
    <xdr:to>
      <xdr:col>50</xdr:col>
      <xdr:colOff>165100</xdr:colOff>
      <xdr:row>109</xdr:row>
      <xdr:rowOff>84427</xdr:rowOff>
    </xdr:to>
    <xdr:sp macro="" textlink="">
      <xdr:nvSpPr>
        <xdr:cNvPr id="459" name="楕円 458"/>
        <xdr:cNvSpPr/>
      </xdr:nvSpPr>
      <xdr:spPr>
        <a:xfrm>
          <a:off x="9588500" y="1867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109</xdr:row>
      <xdr:rowOff>32720</xdr:rowOff>
    </xdr:from>
    <xdr:to>
      <xdr:col>55</xdr:col>
      <xdr:colOff>0</xdr:colOff>
      <xdr:row>109</xdr:row>
      <xdr:rowOff>33627</xdr:rowOff>
    </xdr:to>
    <xdr:cxnSp macro="">
      <xdr:nvCxnSpPr>
        <xdr:cNvPr id="460" name="直線コネクタ 459"/>
        <xdr:cNvCxnSpPr/>
      </xdr:nvCxnSpPr>
      <xdr:spPr>
        <a:xfrm flipV="1">
          <a:off x="9639300" y="18720770"/>
          <a:ext cx="838200" cy="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155263</xdr:rowOff>
    </xdr:from>
    <xdr:to>
      <xdr:col>46</xdr:col>
      <xdr:colOff>38100</xdr:colOff>
      <xdr:row>109</xdr:row>
      <xdr:rowOff>85413</xdr:rowOff>
    </xdr:to>
    <xdr:sp macro="" textlink="">
      <xdr:nvSpPr>
        <xdr:cNvPr id="461" name="楕円 460"/>
        <xdr:cNvSpPr/>
      </xdr:nvSpPr>
      <xdr:spPr>
        <a:xfrm>
          <a:off x="8699500" y="186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109</xdr:row>
      <xdr:rowOff>33627</xdr:rowOff>
    </xdr:from>
    <xdr:to>
      <xdr:col>50</xdr:col>
      <xdr:colOff>114300</xdr:colOff>
      <xdr:row>109</xdr:row>
      <xdr:rowOff>34613</xdr:rowOff>
    </xdr:to>
    <xdr:cxnSp macro="">
      <xdr:nvCxnSpPr>
        <xdr:cNvPr id="462" name="直線コネクタ 461"/>
        <xdr:cNvCxnSpPr/>
      </xdr:nvCxnSpPr>
      <xdr:spPr>
        <a:xfrm flipV="1">
          <a:off x="8750300" y="18721677"/>
          <a:ext cx="889000" cy="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155939</xdr:rowOff>
    </xdr:from>
    <xdr:to>
      <xdr:col>41</xdr:col>
      <xdr:colOff>101600</xdr:colOff>
      <xdr:row>109</xdr:row>
      <xdr:rowOff>86089</xdr:rowOff>
    </xdr:to>
    <xdr:sp macro="" textlink="">
      <xdr:nvSpPr>
        <xdr:cNvPr id="463" name="楕円 462"/>
        <xdr:cNvSpPr/>
      </xdr:nvSpPr>
      <xdr:spPr>
        <a:xfrm>
          <a:off x="7810500" y="186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109</xdr:row>
      <xdr:rowOff>34613</xdr:rowOff>
    </xdr:from>
    <xdr:to>
      <xdr:col>45</xdr:col>
      <xdr:colOff>177800</xdr:colOff>
      <xdr:row>109</xdr:row>
      <xdr:rowOff>35289</xdr:rowOff>
    </xdr:to>
    <xdr:cxnSp macro="">
      <xdr:nvCxnSpPr>
        <xdr:cNvPr id="464" name="直線コネクタ 463"/>
        <xdr:cNvCxnSpPr/>
      </xdr:nvCxnSpPr>
      <xdr:spPr>
        <a:xfrm flipV="1">
          <a:off x="7861300" y="18722663"/>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78477</xdr:rowOff>
    </xdr:from>
    <xdr:ext cx="599010" cy="259045"/>
    <xdr:sp macro="" textlink="">
      <xdr:nvSpPr>
        <xdr:cNvPr id="465" name="n_1aveValue【港湾・漁港】&#10;一人当たり有形固定資産（償却資産）額"/>
        <xdr:cNvSpPr txBox="1"/>
      </xdr:nvSpPr>
      <xdr:spPr>
        <a:xfrm>
          <a:off x="9327095" y="1825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122555</xdr:rowOff>
    </xdr:from>
    <xdr:ext cx="599010" cy="259045"/>
    <xdr:sp macro="" textlink="">
      <xdr:nvSpPr>
        <xdr:cNvPr id="466" name="n_2aveValue【港湾・漁港】&#10;一人当たり有形固定資産（償却資産）額"/>
        <xdr:cNvSpPr txBox="1"/>
      </xdr:nvSpPr>
      <xdr:spPr>
        <a:xfrm>
          <a:off x="8450795" y="18124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16552</xdr:rowOff>
    </xdr:from>
    <xdr:ext cx="599010" cy="259045"/>
    <xdr:sp macro="" textlink="">
      <xdr:nvSpPr>
        <xdr:cNvPr id="467" name="n_3aveValue【港湾・漁港】&#10;一人当たり有形固定資産（償却資産）額"/>
        <xdr:cNvSpPr txBox="1"/>
      </xdr:nvSpPr>
      <xdr:spPr>
        <a:xfrm>
          <a:off x="7561795" y="18190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107</xdr:row>
      <xdr:rowOff>3816</xdr:rowOff>
    </xdr:from>
    <xdr:ext cx="534377" cy="259045"/>
    <xdr:sp macro="" textlink="">
      <xdr:nvSpPr>
        <xdr:cNvPr id="468" name="n_4aveValue【港湾・漁港】&#10;一人当たり有形固定資産（償却資産）額"/>
        <xdr:cNvSpPr txBox="1"/>
      </xdr:nvSpPr>
      <xdr:spPr>
        <a:xfrm>
          <a:off x="6705111" y="18348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75554</xdr:rowOff>
    </xdr:from>
    <xdr:ext cx="469744" cy="259045"/>
    <xdr:sp macro="" textlink="">
      <xdr:nvSpPr>
        <xdr:cNvPr id="469" name="n_1mainValue【港湾・漁港】&#10;一人当たり有形固定資産（償却資産）額"/>
        <xdr:cNvSpPr txBox="1"/>
      </xdr:nvSpPr>
      <xdr:spPr>
        <a:xfrm>
          <a:off x="9391728" y="1876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179017</xdr:colOff>
      <xdr:row>109</xdr:row>
      <xdr:rowOff>76540</xdr:rowOff>
    </xdr:from>
    <xdr:ext cx="378565" cy="259045"/>
    <xdr:sp macro="" textlink="">
      <xdr:nvSpPr>
        <xdr:cNvPr id="470" name="n_2mainValue【港湾・漁港】&#10;一人当たり有形固定資産（償却資産）額"/>
        <xdr:cNvSpPr txBox="1"/>
      </xdr:nvSpPr>
      <xdr:spPr>
        <a:xfrm>
          <a:off x="8561017" y="18764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84333</xdr:colOff>
      <xdr:row>109</xdr:row>
      <xdr:rowOff>77216</xdr:rowOff>
    </xdr:from>
    <xdr:ext cx="313932" cy="259045"/>
    <xdr:sp macro="" textlink="">
      <xdr:nvSpPr>
        <xdr:cNvPr id="471" name="n_3mainValue【港湾・漁港】&#10;一人当たり有形固定資産（償却資産）額"/>
        <xdr:cNvSpPr txBox="1"/>
      </xdr:nvSpPr>
      <xdr:spPr>
        <a:xfrm>
          <a:off x="7704333" y="187652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2" name="正方形/長方形 4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3" name="正方形/長方形 4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4" name="正方形/長方形 4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5" name="正方形/長方形 4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6" name="正方形/長方形 4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7" name="正方形/長方形 4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8" name="正方形/長方形 4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9" name="正方形/長方形 4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0" name="テキスト ボックス 4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1" name="直線コネクタ 4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2" name="テキスト ボックス 48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3" name="直線コネクタ 4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4" name="テキスト ボックス 483"/>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5" name="直線コネクタ 4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6" name="テキスト ボックス 4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7" name="直線コネクタ 4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8" name="テキスト ボックス 4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9" name="直線コネクタ 4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0" name="テキスト ボックス 4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1" name="直線コネクタ 4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2" name="テキスト ボックス 49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3" name="直線コネクタ 4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4" name="テキスト ボックス 493"/>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96" name="直線コネクタ 495"/>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97"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98" name="直線コネクタ 497"/>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99"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500" name="直線コネクタ 499"/>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501"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502" name="フローチャート: 判断 501"/>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503" name="フローチャート: 判断 502"/>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504" name="フローチャート: 判断 503"/>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505" name="フローチャート: 判断 504"/>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122555</xdr:rowOff>
    </xdr:from>
    <xdr:to>
      <xdr:col>67</xdr:col>
      <xdr:colOff>101600</xdr:colOff>
      <xdr:row>37</xdr:row>
      <xdr:rowOff>52705</xdr:rowOff>
    </xdr:to>
    <xdr:sp macro="" textlink="">
      <xdr:nvSpPr>
        <xdr:cNvPr id="506" name="フローチャート: 判断 505"/>
        <xdr:cNvSpPr/>
      </xdr:nvSpPr>
      <xdr:spPr>
        <a:xfrm>
          <a:off x="12763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7" name="テキスト ボックス 50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8" name="テキスト ボックス 50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9" name="テキスト ボックス 50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0" name="テキスト ボックス 50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1" name="テキスト ボックス 51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53975</xdr:rowOff>
    </xdr:from>
    <xdr:to>
      <xdr:col>85</xdr:col>
      <xdr:colOff>177800</xdr:colOff>
      <xdr:row>38</xdr:row>
      <xdr:rowOff>155575</xdr:rowOff>
    </xdr:to>
    <xdr:sp macro="" textlink="">
      <xdr:nvSpPr>
        <xdr:cNvPr id="512" name="楕円 511"/>
        <xdr:cNvSpPr/>
      </xdr:nvSpPr>
      <xdr:spPr>
        <a:xfrm>
          <a:off x="162687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32402</xdr:rowOff>
    </xdr:from>
    <xdr:ext cx="405111" cy="259045"/>
    <xdr:sp macro="" textlink="">
      <xdr:nvSpPr>
        <xdr:cNvPr id="513" name="【認定こども園・幼稚園・保育所】&#10;有形固定資産減価償却率該当値テキスト"/>
        <xdr:cNvSpPr txBox="1"/>
      </xdr:nvSpPr>
      <xdr:spPr>
        <a:xfrm>
          <a:off x="16357600"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33020</xdr:rowOff>
    </xdr:from>
    <xdr:to>
      <xdr:col>81</xdr:col>
      <xdr:colOff>101600</xdr:colOff>
      <xdr:row>38</xdr:row>
      <xdr:rowOff>134620</xdr:rowOff>
    </xdr:to>
    <xdr:sp macro="" textlink="">
      <xdr:nvSpPr>
        <xdr:cNvPr id="514" name="楕円 513"/>
        <xdr:cNvSpPr/>
      </xdr:nvSpPr>
      <xdr:spPr>
        <a:xfrm>
          <a:off x="15430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83820</xdr:rowOff>
    </xdr:from>
    <xdr:to>
      <xdr:col>85</xdr:col>
      <xdr:colOff>127000</xdr:colOff>
      <xdr:row>38</xdr:row>
      <xdr:rowOff>104775</xdr:rowOff>
    </xdr:to>
    <xdr:cxnSp macro="">
      <xdr:nvCxnSpPr>
        <xdr:cNvPr id="515" name="直線コネクタ 514"/>
        <xdr:cNvCxnSpPr/>
      </xdr:nvCxnSpPr>
      <xdr:spPr>
        <a:xfrm>
          <a:off x="15481300" y="659892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516" name="楕円 515"/>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83820</xdr:rowOff>
    </xdr:to>
    <xdr:cxnSp macro="">
      <xdr:nvCxnSpPr>
        <xdr:cNvPr id="517" name="直線コネクタ 516"/>
        <xdr:cNvCxnSpPr/>
      </xdr:nvCxnSpPr>
      <xdr:spPr>
        <a:xfrm>
          <a:off x="14592300" y="657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147320</xdr:rowOff>
    </xdr:from>
    <xdr:to>
      <xdr:col>72</xdr:col>
      <xdr:colOff>38100</xdr:colOff>
      <xdr:row>38</xdr:row>
      <xdr:rowOff>77470</xdr:rowOff>
    </xdr:to>
    <xdr:sp macro="" textlink="">
      <xdr:nvSpPr>
        <xdr:cNvPr id="518" name="楕円 517"/>
        <xdr:cNvSpPr/>
      </xdr:nvSpPr>
      <xdr:spPr>
        <a:xfrm>
          <a:off x="13652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26670</xdr:rowOff>
    </xdr:from>
    <xdr:to>
      <xdr:col>76</xdr:col>
      <xdr:colOff>114300</xdr:colOff>
      <xdr:row>38</xdr:row>
      <xdr:rowOff>57150</xdr:rowOff>
    </xdr:to>
    <xdr:cxnSp macro="">
      <xdr:nvCxnSpPr>
        <xdr:cNvPr id="519" name="直線コネクタ 518"/>
        <xdr:cNvCxnSpPr/>
      </xdr:nvCxnSpPr>
      <xdr:spPr>
        <a:xfrm>
          <a:off x="13703300" y="654177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76852</xdr:rowOff>
    </xdr:from>
    <xdr:ext cx="405111" cy="259045"/>
    <xdr:sp macro="" textlink="">
      <xdr:nvSpPr>
        <xdr:cNvPr id="520" name="n_1aveValue【認定こども園・幼稚園・保育所】&#10;有形固定資産減価償却率"/>
        <xdr:cNvSpPr txBox="1"/>
      </xdr:nvSpPr>
      <xdr:spPr>
        <a:xfrm>
          <a:off x="15266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126382</xdr:rowOff>
    </xdr:from>
    <xdr:ext cx="405111" cy="259045"/>
    <xdr:sp macro="" textlink="">
      <xdr:nvSpPr>
        <xdr:cNvPr id="521" name="n_2aveValue【認定こども園・幼稚園・保育所】&#10;有形固定資産減価償却率"/>
        <xdr:cNvSpPr txBox="1"/>
      </xdr:nvSpPr>
      <xdr:spPr>
        <a:xfrm>
          <a:off x="14389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522" name="n_3aveValue【認定こども園・幼稚園・保育所】&#10;有形固定資産減価償却率"/>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69232</xdr:rowOff>
    </xdr:from>
    <xdr:ext cx="405111" cy="259045"/>
    <xdr:sp macro="" textlink="">
      <xdr:nvSpPr>
        <xdr:cNvPr id="523" name="n_4aveValue【認定こども園・幼稚園・保育所】&#10;有形固定資産減価償却率"/>
        <xdr:cNvSpPr txBox="1"/>
      </xdr:nvSpPr>
      <xdr:spPr>
        <a:xfrm>
          <a:off x="12611744" y="606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125747</xdr:rowOff>
    </xdr:from>
    <xdr:ext cx="405111" cy="259045"/>
    <xdr:sp macro="" textlink="">
      <xdr:nvSpPr>
        <xdr:cNvPr id="524" name="n_1mainValue【認定こども園・幼稚園・保育所】&#10;有形固定資産減価償却率"/>
        <xdr:cNvSpPr txBox="1"/>
      </xdr:nvSpPr>
      <xdr:spPr>
        <a:xfrm>
          <a:off x="15266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99077</xdr:rowOff>
    </xdr:from>
    <xdr:ext cx="405111" cy="259045"/>
    <xdr:sp macro="" textlink="">
      <xdr:nvSpPr>
        <xdr:cNvPr id="525" name="n_2mainValue【認定こども園・幼稚園・保育所】&#10;有形固定資産減価償却率"/>
        <xdr:cNvSpPr txBox="1"/>
      </xdr:nvSpPr>
      <xdr:spPr>
        <a:xfrm>
          <a:off x="14389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68597</xdr:rowOff>
    </xdr:from>
    <xdr:ext cx="405111" cy="259045"/>
    <xdr:sp macro="" textlink="">
      <xdr:nvSpPr>
        <xdr:cNvPr id="526" name="n_3mainValue【認定こども園・幼稚園・保育所】&#10;有形固定資産減価償却率"/>
        <xdr:cNvSpPr txBox="1"/>
      </xdr:nvSpPr>
      <xdr:spPr>
        <a:xfrm>
          <a:off x="13500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7" name="正方形/長方形 5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8" name="正方形/長方形 5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9" name="正方形/長方形 5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0" name="正方形/長方形 5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1" name="正方形/長方形 5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2" name="正方形/長方形 5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3" name="正方形/長方形 5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4" name="正方形/長方形 5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5" name="テキスト ボックス 5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6" name="直線コネクタ 5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7" name="直線コネクタ 5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38" name="テキスト ボックス 5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9" name="直線コネクタ 5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40" name="テキスト ボックス 5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41" name="直線コネクタ 5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42" name="テキスト ボックス 5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43" name="直線コネクタ 5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44" name="テキスト ボックス 5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5" name="直線コネクタ 5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6" name="テキスト ボックス 5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548" name="直線コネクタ 547"/>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549"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550" name="直線コネクタ 549"/>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551" name="【認定こども園・幼稚園・保育所】&#10;一人当たり面積最大値テキスト"/>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552" name="直線コネクタ 551"/>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553" name="【認定こども園・幼稚園・保育所】&#10;一人当たり面積平均値テキスト"/>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554" name="フローチャート: 判断 553"/>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555" name="フローチャート: 判断 554"/>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556" name="フローチャート: 判断 555"/>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557" name="フローチャート: 判断 556"/>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2540</xdr:rowOff>
    </xdr:from>
    <xdr:to>
      <xdr:col>98</xdr:col>
      <xdr:colOff>38100</xdr:colOff>
      <xdr:row>39</xdr:row>
      <xdr:rowOff>104140</xdr:rowOff>
    </xdr:to>
    <xdr:sp macro="" textlink="">
      <xdr:nvSpPr>
        <xdr:cNvPr id="558" name="フローチャート: 判断 557"/>
        <xdr:cNvSpPr/>
      </xdr:nvSpPr>
      <xdr:spPr>
        <a:xfrm>
          <a:off x="18605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9" name="テキスト ボックス 5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0" name="テキスト ボックス 5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1" name="テキスト ボックス 5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2" name="テキスト ボックス 5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3" name="テキスト ボックス 5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27686</xdr:rowOff>
    </xdr:from>
    <xdr:to>
      <xdr:col>116</xdr:col>
      <xdr:colOff>114300</xdr:colOff>
      <xdr:row>38</xdr:row>
      <xdr:rowOff>129286</xdr:rowOff>
    </xdr:to>
    <xdr:sp macro="" textlink="">
      <xdr:nvSpPr>
        <xdr:cNvPr id="564" name="楕円 563"/>
        <xdr:cNvSpPr/>
      </xdr:nvSpPr>
      <xdr:spPr>
        <a:xfrm>
          <a:off x="22110700" y="65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50563</xdr:rowOff>
    </xdr:from>
    <xdr:ext cx="469744" cy="259045"/>
    <xdr:sp macro="" textlink="">
      <xdr:nvSpPr>
        <xdr:cNvPr id="565" name="【認定こども園・幼稚園・保育所】&#10;一人当たり面積該当値テキスト"/>
        <xdr:cNvSpPr txBox="1"/>
      </xdr:nvSpPr>
      <xdr:spPr>
        <a:xfrm>
          <a:off x="22199600" y="6394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32258</xdr:rowOff>
    </xdr:from>
    <xdr:to>
      <xdr:col>112</xdr:col>
      <xdr:colOff>38100</xdr:colOff>
      <xdr:row>38</xdr:row>
      <xdr:rowOff>133858</xdr:rowOff>
    </xdr:to>
    <xdr:sp macro="" textlink="">
      <xdr:nvSpPr>
        <xdr:cNvPr id="566" name="楕円 565"/>
        <xdr:cNvSpPr/>
      </xdr:nvSpPr>
      <xdr:spPr>
        <a:xfrm>
          <a:off x="21272500" y="65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78486</xdr:rowOff>
    </xdr:from>
    <xdr:to>
      <xdr:col>116</xdr:col>
      <xdr:colOff>63500</xdr:colOff>
      <xdr:row>38</xdr:row>
      <xdr:rowOff>83058</xdr:rowOff>
    </xdr:to>
    <xdr:cxnSp macro="">
      <xdr:nvCxnSpPr>
        <xdr:cNvPr id="567" name="直線コネクタ 566"/>
        <xdr:cNvCxnSpPr/>
      </xdr:nvCxnSpPr>
      <xdr:spPr>
        <a:xfrm flipV="1">
          <a:off x="21323300" y="659358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39116</xdr:rowOff>
    </xdr:from>
    <xdr:to>
      <xdr:col>107</xdr:col>
      <xdr:colOff>101600</xdr:colOff>
      <xdr:row>38</xdr:row>
      <xdr:rowOff>140716</xdr:rowOff>
    </xdr:to>
    <xdr:sp macro="" textlink="">
      <xdr:nvSpPr>
        <xdr:cNvPr id="568" name="楕円 567"/>
        <xdr:cNvSpPr/>
      </xdr:nvSpPr>
      <xdr:spPr>
        <a:xfrm>
          <a:off x="20383500" y="655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83058</xdr:rowOff>
    </xdr:from>
    <xdr:to>
      <xdr:col>111</xdr:col>
      <xdr:colOff>177800</xdr:colOff>
      <xdr:row>38</xdr:row>
      <xdr:rowOff>89916</xdr:rowOff>
    </xdr:to>
    <xdr:cxnSp macro="">
      <xdr:nvCxnSpPr>
        <xdr:cNvPr id="569" name="直線コネクタ 568"/>
        <xdr:cNvCxnSpPr/>
      </xdr:nvCxnSpPr>
      <xdr:spPr>
        <a:xfrm flipV="1">
          <a:off x="20434300" y="659815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45974</xdr:rowOff>
    </xdr:from>
    <xdr:to>
      <xdr:col>102</xdr:col>
      <xdr:colOff>165100</xdr:colOff>
      <xdr:row>38</xdr:row>
      <xdr:rowOff>147574</xdr:rowOff>
    </xdr:to>
    <xdr:sp macro="" textlink="">
      <xdr:nvSpPr>
        <xdr:cNvPr id="570" name="楕円 569"/>
        <xdr:cNvSpPr/>
      </xdr:nvSpPr>
      <xdr:spPr>
        <a:xfrm>
          <a:off x="19494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89916</xdr:rowOff>
    </xdr:from>
    <xdr:to>
      <xdr:col>107</xdr:col>
      <xdr:colOff>50800</xdr:colOff>
      <xdr:row>38</xdr:row>
      <xdr:rowOff>96774</xdr:rowOff>
    </xdr:to>
    <xdr:cxnSp macro="">
      <xdr:nvCxnSpPr>
        <xdr:cNvPr id="571" name="直線コネクタ 570"/>
        <xdr:cNvCxnSpPr/>
      </xdr:nvCxnSpPr>
      <xdr:spPr>
        <a:xfrm flipV="1">
          <a:off x="19545300" y="660501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72"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73" name="n_2aveValue【認定こども園・幼稚園・保育所】&#10;一人当たり面積"/>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74" name="n_3aveValue【認定こども園・幼稚園・保育所】&#10;一人当たり面積"/>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120667</xdr:rowOff>
    </xdr:from>
    <xdr:ext cx="469744" cy="259045"/>
    <xdr:sp macro="" textlink="">
      <xdr:nvSpPr>
        <xdr:cNvPr id="575" name="n_4aveValue【認定こども園・幼稚園・保育所】&#10;一人当たり面積"/>
        <xdr:cNvSpPr txBox="1"/>
      </xdr:nvSpPr>
      <xdr:spPr>
        <a:xfrm>
          <a:off x="18421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150385</xdr:rowOff>
    </xdr:from>
    <xdr:ext cx="469744" cy="259045"/>
    <xdr:sp macro="" textlink="">
      <xdr:nvSpPr>
        <xdr:cNvPr id="576" name="n_1mainValue【認定こども園・幼稚園・保育所】&#10;一人当たり面積"/>
        <xdr:cNvSpPr txBox="1"/>
      </xdr:nvSpPr>
      <xdr:spPr>
        <a:xfrm>
          <a:off x="21075727" y="632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157243</xdr:rowOff>
    </xdr:from>
    <xdr:ext cx="469744" cy="259045"/>
    <xdr:sp macro="" textlink="">
      <xdr:nvSpPr>
        <xdr:cNvPr id="577" name="n_2mainValue【認定こども園・幼稚園・保育所】&#10;一人当たり面積"/>
        <xdr:cNvSpPr txBox="1"/>
      </xdr:nvSpPr>
      <xdr:spPr>
        <a:xfrm>
          <a:off x="20199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164101</xdr:rowOff>
    </xdr:from>
    <xdr:ext cx="469744" cy="259045"/>
    <xdr:sp macro="" textlink="">
      <xdr:nvSpPr>
        <xdr:cNvPr id="578" name="n_3mainValue【認定こども園・幼稚園・保育所】&#10;一人当たり面積"/>
        <xdr:cNvSpPr txBox="1"/>
      </xdr:nvSpPr>
      <xdr:spPr>
        <a:xfrm>
          <a:off x="19310427"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9" name="正方形/長方形 57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0" name="正方形/長方形 57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1" name="正方形/長方形 58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2" name="正方形/長方形 58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3" name="正方形/長方形 58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4" name="正方形/長方形 58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5" name="正方形/長方形 58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正方形/長方形 58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7" name="テキスト ボックス 58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8" name="直線コネクタ 58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89" name="テキスト ボックス 58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90" name="直線コネクタ 58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91" name="テキスト ボックス 59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92" name="直線コネクタ 59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93" name="テキスト ボックス 59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94" name="直線コネクタ 59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95" name="テキスト ボックス 59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96" name="直線コネクタ 59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97" name="テキスト ボックス 59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99" name="テキスト ボックス 59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601" name="直線コネクタ 600"/>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602" name="【学校施設】&#10;有形固定資産減価償却率最小値テキスト"/>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603" name="直線コネクタ 602"/>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604" name="【学校施設】&#10;有形固定資産減価償却率最大値テキスト"/>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605" name="直線コネクタ 604"/>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606" name="【学校施設】&#10;有形固定資産減価償却率平均値テキスト"/>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607" name="フローチャート: 判断 606"/>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608" name="フローチャート: 判断 607"/>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609" name="フローチャート: 判断 608"/>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610" name="フローチャート: 判断 609"/>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102362</xdr:rowOff>
    </xdr:from>
    <xdr:to>
      <xdr:col>67</xdr:col>
      <xdr:colOff>101600</xdr:colOff>
      <xdr:row>61</xdr:row>
      <xdr:rowOff>32512</xdr:rowOff>
    </xdr:to>
    <xdr:sp macro="" textlink="">
      <xdr:nvSpPr>
        <xdr:cNvPr id="611" name="フローチャート: 判断 610"/>
        <xdr:cNvSpPr/>
      </xdr:nvSpPr>
      <xdr:spPr>
        <a:xfrm>
          <a:off x="12763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166370</xdr:rowOff>
    </xdr:from>
    <xdr:to>
      <xdr:col>85</xdr:col>
      <xdr:colOff>177800</xdr:colOff>
      <xdr:row>64</xdr:row>
      <xdr:rowOff>96520</xdr:rowOff>
    </xdr:to>
    <xdr:sp macro="" textlink="">
      <xdr:nvSpPr>
        <xdr:cNvPr id="617" name="楕円 616"/>
        <xdr:cNvSpPr/>
      </xdr:nvSpPr>
      <xdr:spPr>
        <a:xfrm>
          <a:off x="162687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81297</xdr:rowOff>
    </xdr:from>
    <xdr:ext cx="405111" cy="259045"/>
    <xdr:sp macro="" textlink="">
      <xdr:nvSpPr>
        <xdr:cNvPr id="618" name="【学校施設】&#10;有形固定資産減価償却率該当値テキスト"/>
        <xdr:cNvSpPr txBox="1"/>
      </xdr:nvSpPr>
      <xdr:spPr>
        <a:xfrm>
          <a:off x="16357600" y="10882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49784</xdr:rowOff>
    </xdr:from>
    <xdr:to>
      <xdr:col>81</xdr:col>
      <xdr:colOff>101600</xdr:colOff>
      <xdr:row>64</xdr:row>
      <xdr:rowOff>151384</xdr:rowOff>
    </xdr:to>
    <xdr:sp macro="" textlink="">
      <xdr:nvSpPr>
        <xdr:cNvPr id="619" name="楕円 618"/>
        <xdr:cNvSpPr/>
      </xdr:nvSpPr>
      <xdr:spPr>
        <a:xfrm>
          <a:off x="15430500" y="1102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45720</xdr:rowOff>
    </xdr:from>
    <xdr:to>
      <xdr:col>85</xdr:col>
      <xdr:colOff>127000</xdr:colOff>
      <xdr:row>64</xdr:row>
      <xdr:rowOff>100584</xdr:rowOff>
    </xdr:to>
    <xdr:cxnSp macro="">
      <xdr:nvCxnSpPr>
        <xdr:cNvPr id="620" name="直線コネクタ 619"/>
        <xdr:cNvCxnSpPr/>
      </xdr:nvCxnSpPr>
      <xdr:spPr>
        <a:xfrm flipV="1">
          <a:off x="15481300" y="110185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63500</xdr:rowOff>
    </xdr:from>
    <xdr:to>
      <xdr:col>76</xdr:col>
      <xdr:colOff>165100</xdr:colOff>
      <xdr:row>64</xdr:row>
      <xdr:rowOff>165100</xdr:rowOff>
    </xdr:to>
    <xdr:sp macro="" textlink="">
      <xdr:nvSpPr>
        <xdr:cNvPr id="621" name="楕円 620"/>
        <xdr:cNvSpPr/>
      </xdr:nvSpPr>
      <xdr:spPr>
        <a:xfrm>
          <a:off x="14541500" y="1103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100584</xdr:rowOff>
    </xdr:from>
    <xdr:to>
      <xdr:col>81</xdr:col>
      <xdr:colOff>50800</xdr:colOff>
      <xdr:row>64</xdr:row>
      <xdr:rowOff>114300</xdr:rowOff>
    </xdr:to>
    <xdr:cxnSp macro="">
      <xdr:nvCxnSpPr>
        <xdr:cNvPr id="622" name="直線コネクタ 621"/>
        <xdr:cNvCxnSpPr/>
      </xdr:nvCxnSpPr>
      <xdr:spPr>
        <a:xfrm flipV="1">
          <a:off x="14592300" y="110733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64</xdr:row>
      <xdr:rowOff>61214</xdr:rowOff>
    </xdr:from>
    <xdr:to>
      <xdr:col>72</xdr:col>
      <xdr:colOff>38100</xdr:colOff>
      <xdr:row>64</xdr:row>
      <xdr:rowOff>162814</xdr:rowOff>
    </xdr:to>
    <xdr:sp macro="" textlink="">
      <xdr:nvSpPr>
        <xdr:cNvPr id="623" name="楕円 622"/>
        <xdr:cNvSpPr/>
      </xdr:nvSpPr>
      <xdr:spPr>
        <a:xfrm>
          <a:off x="13652500" y="11034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112014</xdr:rowOff>
    </xdr:from>
    <xdr:to>
      <xdr:col>76</xdr:col>
      <xdr:colOff>114300</xdr:colOff>
      <xdr:row>64</xdr:row>
      <xdr:rowOff>114300</xdr:rowOff>
    </xdr:to>
    <xdr:cxnSp macro="">
      <xdr:nvCxnSpPr>
        <xdr:cNvPr id="624" name="直線コネクタ 623"/>
        <xdr:cNvCxnSpPr/>
      </xdr:nvCxnSpPr>
      <xdr:spPr>
        <a:xfrm>
          <a:off x="13703300" y="1108481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625" name="n_1aveValue【学校施設】&#10;有形固定資産減価償却率"/>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626" name="n_2aveValue【学校施設】&#10;有形固定資産減価償却率"/>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627" name="n_3aveValue【学校施設】&#10;有形固定資産減価償却率"/>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49039</xdr:rowOff>
    </xdr:from>
    <xdr:ext cx="405111" cy="259045"/>
    <xdr:sp macro="" textlink="">
      <xdr:nvSpPr>
        <xdr:cNvPr id="628" name="n_4aveValue【学校施設】&#10;有形固定資産減価償却率"/>
        <xdr:cNvSpPr txBox="1"/>
      </xdr:nvSpPr>
      <xdr:spPr>
        <a:xfrm>
          <a:off x="12611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142511</xdr:rowOff>
    </xdr:from>
    <xdr:ext cx="405111" cy="259045"/>
    <xdr:sp macro="" textlink="">
      <xdr:nvSpPr>
        <xdr:cNvPr id="629" name="n_1mainValue【学校施設】&#10;有形固定資産減価償却率"/>
        <xdr:cNvSpPr txBox="1"/>
      </xdr:nvSpPr>
      <xdr:spPr>
        <a:xfrm>
          <a:off x="15266044" y="1111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156227</xdr:rowOff>
    </xdr:from>
    <xdr:ext cx="405111" cy="259045"/>
    <xdr:sp macro="" textlink="">
      <xdr:nvSpPr>
        <xdr:cNvPr id="630" name="n_2mainValue【学校施設】&#10;有形固定資産減価償却率"/>
        <xdr:cNvSpPr txBox="1"/>
      </xdr:nvSpPr>
      <xdr:spPr>
        <a:xfrm>
          <a:off x="14389744"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153941</xdr:rowOff>
    </xdr:from>
    <xdr:ext cx="405111" cy="259045"/>
    <xdr:sp macro="" textlink="">
      <xdr:nvSpPr>
        <xdr:cNvPr id="631" name="n_3mainValue【学校施設】&#10;有形固定資産減価償却率"/>
        <xdr:cNvSpPr txBox="1"/>
      </xdr:nvSpPr>
      <xdr:spPr>
        <a:xfrm>
          <a:off x="13500744" y="1112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2" name="テキスト ボックス 64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43" name="直線コネクタ 642"/>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44" name="テキスト ボックス 643"/>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45" name="直線コネクタ 644"/>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46" name="テキスト ボックス 645"/>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47" name="直線コネクタ 646"/>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48" name="テキスト ボックス 647"/>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49" name="直線コネクタ 648"/>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50" name="テキスト ボックス 649"/>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51" name="直線コネクタ 650"/>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52" name="テキスト ボックス 651"/>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3" name="直線コネクタ 65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4" name="テキスト ボックス 65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656" name="直線コネクタ 655"/>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657" name="【学校施設】&#10;一人当たり面積最小値テキスト"/>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658" name="直線コネクタ 657"/>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659" name="【学校施設】&#10;一人当たり面積最大値テキスト"/>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660" name="直線コネクタ 659"/>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43705</xdr:rowOff>
    </xdr:from>
    <xdr:ext cx="469744" cy="259045"/>
    <xdr:sp macro="" textlink="">
      <xdr:nvSpPr>
        <xdr:cNvPr id="661" name="【学校施設】&#10;一人当たり面積平均値テキスト"/>
        <xdr:cNvSpPr txBox="1"/>
      </xdr:nvSpPr>
      <xdr:spPr>
        <a:xfrm>
          <a:off x="22199600" y="1015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662" name="フローチャート: 判断 661"/>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663" name="フローチャート: 判断 662"/>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664" name="フローチャート: 判断 663"/>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665" name="フローチャート: 判断 664"/>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xdr:rowOff>
    </xdr:from>
    <xdr:to>
      <xdr:col>98</xdr:col>
      <xdr:colOff>38100</xdr:colOff>
      <xdr:row>60</xdr:row>
      <xdr:rowOff>105664</xdr:rowOff>
    </xdr:to>
    <xdr:sp macro="" textlink="">
      <xdr:nvSpPr>
        <xdr:cNvPr id="666" name="フローチャート: 判断 665"/>
        <xdr:cNvSpPr/>
      </xdr:nvSpPr>
      <xdr:spPr>
        <a:xfrm>
          <a:off x="18605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7" name="テキスト ボックス 6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68" name="テキスト ボックス 6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69" name="テキスト ボックス 6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0" name="テキスト ボックス 6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1" name="テキスト ボックス 6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46736</xdr:rowOff>
    </xdr:from>
    <xdr:to>
      <xdr:col>116</xdr:col>
      <xdr:colOff>114300</xdr:colOff>
      <xdr:row>60</xdr:row>
      <xdr:rowOff>148336</xdr:rowOff>
    </xdr:to>
    <xdr:sp macro="" textlink="">
      <xdr:nvSpPr>
        <xdr:cNvPr id="672" name="楕円 671"/>
        <xdr:cNvSpPr/>
      </xdr:nvSpPr>
      <xdr:spPr>
        <a:xfrm>
          <a:off x="22110700" y="103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25163</xdr:rowOff>
    </xdr:from>
    <xdr:ext cx="469744" cy="259045"/>
    <xdr:sp macro="" textlink="">
      <xdr:nvSpPr>
        <xdr:cNvPr id="673" name="【学校施設】&#10;一人当たり面積該当値テキスト"/>
        <xdr:cNvSpPr txBox="1"/>
      </xdr:nvSpPr>
      <xdr:spPr>
        <a:xfrm>
          <a:off x="22199600" y="103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59690</xdr:rowOff>
    </xdr:from>
    <xdr:to>
      <xdr:col>112</xdr:col>
      <xdr:colOff>38100</xdr:colOff>
      <xdr:row>60</xdr:row>
      <xdr:rowOff>161290</xdr:rowOff>
    </xdr:to>
    <xdr:sp macro="" textlink="">
      <xdr:nvSpPr>
        <xdr:cNvPr id="674" name="楕円 673"/>
        <xdr:cNvSpPr/>
      </xdr:nvSpPr>
      <xdr:spPr>
        <a:xfrm>
          <a:off x="2127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97536</xdr:rowOff>
    </xdr:from>
    <xdr:to>
      <xdr:col>116</xdr:col>
      <xdr:colOff>63500</xdr:colOff>
      <xdr:row>60</xdr:row>
      <xdr:rowOff>110490</xdr:rowOff>
    </xdr:to>
    <xdr:cxnSp macro="">
      <xdr:nvCxnSpPr>
        <xdr:cNvPr id="675" name="直線コネクタ 674"/>
        <xdr:cNvCxnSpPr/>
      </xdr:nvCxnSpPr>
      <xdr:spPr>
        <a:xfrm flipV="1">
          <a:off x="21323300" y="10384536"/>
          <a:ext cx="838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77216</xdr:rowOff>
    </xdr:from>
    <xdr:to>
      <xdr:col>107</xdr:col>
      <xdr:colOff>101600</xdr:colOff>
      <xdr:row>61</xdr:row>
      <xdr:rowOff>7366</xdr:rowOff>
    </xdr:to>
    <xdr:sp macro="" textlink="">
      <xdr:nvSpPr>
        <xdr:cNvPr id="676" name="楕円 675"/>
        <xdr:cNvSpPr/>
      </xdr:nvSpPr>
      <xdr:spPr>
        <a:xfrm>
          <a:off x="20383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110490</xdr:rowOff>
    </xdr:from>
    <xdr:to>
      <xdr:col>111</xdr:col>
      <xdr:colOff>177800</xdr:colOff>
      <xdr:row>60</xdr:row>
      <xdr:rowOff>128016</xdr:rowOff>
    </xdr:to>
    <xdr:cxnSp macro="">
      <xdr:nvCxnSpPr>
        <xdr:cNvPr id="677" name="直線コネクタ 676"/>
        <xdr:cNvCxnSpPr/>
      </xdr:nvCxnSpPr>
      <xdr:spPr>
        <a:xfrm flipV="1">
          <a:off x="20434300" y="1039749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96266</xdr:rowOff>
    </xdr:from>
    <xdr:to>
      <xdr:col>102</xdr:col>
      <xdr:colOff>165100</xdr:colOff>
      <xdr:row>61</xdr:row>
      <xdr:rowOff>26416</xdr:rowOff>
    </xdr:to>
    <xdr:sp macro="" textlink="">
      <xdr:nvSpPr>
        <xdr:cNvPr id="678" name="楕円 677"/>
        <xdr:cNvSpPr/>
      </xdr:nvSpPr>
      <xdr:spPr>
        <a:xfrm>
          <a:off x="19494500" y="1038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128016</xdr:rowOff>
    </xdr:from>
    <xdr:to>
      <xdr:col>107</xdr:col>
      <xdr:colOff>50800</xdr:colOff>
      <xdr:row>60</xdr:row>
      <xdr:rowOff>147066</xdr:rowOff>
    </xdr:to>
    <xdr:cxnSp macro="">
      <xdr:nvCxnSpPr>
        <xdr:cNvPr id="679" name="直線コネクタ 678"/>
        <xdr:cNvCxnSpPr/>
      </xdr:nvCxnSpPr>
      <xdr:spPr>
        <a:xfrm flipV="1">
          <a:off x="19545300" y="1041501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144289</xdr:rowOff>
    </xdr:from>
    <xdr:ext cx="469744" cy="259045"/>
    <xdr:sp macro="" textlink="">
      <xdr:nvSpPr>
        <xdr:cNvPr id="680" name="n_1aveValue【学校施設】&#10;一人当たり面積"/>
        <xdr:cNvSpPr txBox="1"/>
      </xdr:nvSpPr>
      <xdr:spPr>
        <a:xfrm>
          <a:off x="21075727" y="1008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81" name="n_2aveValue【学校施設】&#10;一人当たり面積"/>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137431</xdr:rowOff>
    </xdr:from>
    <xdr:ext cx="469744" cy="259045"/>
    <xdr:sp macro="" textlink="">
      <xdr:nvSpPr>
        <xdr:cNvPr id="682" name="n_3aveValue【学校施設】&#10;一人当たり面積"/>
        <xdr:cNvSpPr txBox="1"/>
      </xdr:nvSpPr>
      <xdr:spPr>
        <a:xfrm>
          <a:off x="19310427" y="1008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122191</xdr:rowOff>
    </xdr:from>
    <xdr:ext cx="469744" cy="259045"/>
    <xdr:sp macro="" textlink="">
      <xdr:nvSpPr>
        <xdr:cNvPr id="683" name="n_4aveValue【学校施設】&#10;一人当たり面積"/>
        <xdr:cNvSpPr txBox="1"/>
      </xdr:nvSpPr>
      <xdr:spPr>
        <a:xfrm>
          <a:off x="18421427" y="1006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152417</xdr:rowOff>
    </xdr:from>
    <xdr:ext cx="469744" cy="259045"/>
    <xdr:sp macro="" textlink="">
      <xdr:nvSpPr>
        <xdr:cNvPr id="684" name="n_1mainValue【学校施設】&#10;一人当たり面積"/>
        <xdr:cNvSpPr txBox="1"/>
      </xdr:nvSpPr>
      <xdr:spPr>
        <a:xfrm>
          <a:off x="21075727" y="1043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169943</xdr:rowOff>
    </xdr:from>
    <xdr:ext cx="469744" cy="259045"/>
    <xdr:sp macro="" textlink="">
      <xdr:nvSpPr>
        <xdr:cNvPr id="685" name="n_2mainValue【学校施設】&#10;一人当たり面積"/>
        <xdr:cNvSpPr txBox="1"/>
      </xdr:nvSpPr>
      <xdr:spPr>
        <a:xfrm>
          <a:off x="20199427" y="104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17543</xdr:rowOff>
    </xdr:from>
    <xdr:ext cx="469744" cy="259045"/>
    <xdr:sp macro="" textlink="">
      <xdr:nvSpPr>
        <xdr:cNvPr id="686" name="n_3mainValue【学校施設】&#10;一人当たり面積"/>
        <xdr:cNvSpPr txBox="1"/>
      </xdr:nvSpPr>
      <xdr:spPr>
        <a:xfrm>
          <a:off x="19310427" y="10475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7" name="正方形/長方形 68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88" name="正方形/長方形 68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89" name="正方形/長方形 68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0" name="正方形/長方形 68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1" name="正方形/長方形 69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2" name="正方形/長方形 69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3" name="正方形/長方形 69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4" name="正方形/長方形 69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5" name="テキスト ボックス 69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6" name="直線コネクタ 69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7" name="テキスト ボックス 69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98" name="直線コネクタ 69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99" name="テキスト ボックス 69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00" name="直線コネクタ 69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01" name="テキスト ボックス 70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02" name="直線コネクタ 70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03" name="テキスト ボックス 70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04" name="直線コネクタ 70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05" name="テキスト ボックス 70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06" name="直線コネクタ 70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07" name="テキスト ボックス 70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08" name="直線コネクタ 70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09" name="テキスト ボックス 70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712" name="直線コネクタ 711"/>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1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14" name="直線コネクタ 71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715" name="【児童館】&#10;有形固定資産減価償却率最大値テキスト"/>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716" name="直線コネクタ 715"/>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717" name="【児童館】&#10;有形固定資産減価償却率平均値テキスト"/>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718" name="フローチャート: 判断 717"/>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719" name="フローチャート: 判断 718"/>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720" name="フローチャート: 判断 719"/>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721" name="フローチャート: 判断 720"/>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166914</xdr:rowOff>
    </xdr:from>
    <xdr:to>
      <xdr:col>67</xdr:col>
      <xdr:colOff>101600</xdr:colOff>
      <xdr:row>81</xdr:row>
      <xdr:rowOff>97064</xdr:rowOff>
    </xdr:to>
    <xdr:sp macro="" textlink="">
      <xdr:nvSpPr>
        <xdr:cNvPr id="722" name="フローチャート: 判断 721"/>
        <xdr:cNvSpPr/>
      </xdr:nvSpPr>
      <xdr:spPr>
        <a:xfrm>
          <a:off x="12763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3" name="テキスト ボックス 72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4" name="テキスト ボックス 72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5" name="テキスト ボックス 72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6" name="テキスト ボックス 72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7" name="テキスト ボックス 72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130992</xdr:rowOff>
    </xdr:from>
    <xdr:to>
      <xdr:col>85</xdr:col>
      <xdr:colOff>177800</xdr:colOff>
      <xdr:row>83</xdr:row>
      <xdr:rowOff>61142</xdr:rowOff>
    </xdr:to>
    <xdr:sp macro="" textlink="">
      <xdr:nvSpPr>
        <xdr:cNvPr id="728" name="楕円 727"/>
        <xdr:cNvSpPr/>
      </xdr:nvSpPr>
      <xdr:spPr>
        <a:xfrm>
          <a:off x="162687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109419</xdr:rowOff>
    </xdr:from>
    <xdr:ext cx="405111" cy="259045"/>
    <xdr:sp macro="" textlink="">
      <xdr:nvSpPr>
        <xdr:cNvPr id="729" name="【児童館】&#10;有形固定資産減価償却率該当値テキスト"/>
        <xdr:cNvSpPr txBox="1"/>
      </xdr:nvSpPr>
      <xdr:spPr>
        <a:xfrm>
          <a:off x="16357600" y="1416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62412</xdr:rowOff>
    </xdr:from>
    <xdr:to>
      <xdr:col>81</xdr:col>
      <xdr:colOff>101600</xdr:colOff>
      <xdr:row>82</xdr:row>
      <xdr:rowOff>164012</xdr:rowOff>
    </xdr:to>
    <xdr:sp macro="" textlink="">
      <xdr:nvSpPr>
        <xdr:cNvPr id="730" name="楕円 729"/>
        <xdr:cNvSpPr/>
      </xdr:nvSpPr>
      <xdr:spPr>
        <a:xfrm>
          <a:off x="15430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113212</xdr:rowOff>
    </xdr:from>
    <xdr:to>
      <xdr:col>85</xdr:col>
      <xdr:colOff>127000</xdr:colOff>
      <xdr:row>83</xdr:row>
      <xdr:rowOff>10342</xdr:rowOff>
    </xdr:to>
    <xdr:cxnSp macro="">
      <xdr:nvCxnSpPr>
        <xdr:cNvPr id="731" name="直線コネクタ 730"/>
        <xdr:cNvCxnSpPr/>
      </xdr:nvCxnSpPr>
      <xdr:spPr>
        <a:xfrm>
          <a:off x="15481300" y="141721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166914</xdr:rowOff>
    </xdr:from>
    <xdr:to>
      <xdr:col>76</xdr:col>
      <xdr:colOff>165100</xdr:colOff>
      <xdr:row>82</xdr:row>
      <xdr:rowOff>97064</xdr:rowOff>
    </xdr:to>
    <xdr:sp macro="" textlink="">
      <xdr:nvSpPr>
        <xdr:cNvPr id="732" name="楕円 731"/>
        <xdr:cNvSpPr/>
      </xdr:nvSpPr>
      <xdr:spPr>
        <a:xfrm>
          <a:off x="14541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46264</xdr:rowOff>
    </xdr:from>
    <xdr:to>
      <xdr:col>81</xdr:col>
      <xdr:colOff>50800</xdr:colOff>
      <xdr:row>82</xdr:row>
      <xdr:rowOff>113212</xdr:rowOff>
    </xdr:to>
    <xdr:cxnSp macro="">
      <xdr:nvCxnSpPr>
        <xdr:cNvPr id="733" name="直線コネクタ 732"/>
        <xdr:cNvCxnSpPr/>
      </xdr:nvCxnSpPr>
      <xdr:spPr>
        <a:xfrm>
          <a:off x="14592300" y="1410516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119562</xdr:rowOff>
    </xdr:from>
    <xdr:to>
      <xdr:col>72</xdr:col>
      <xdr:colOff>38100</xdr:colOff>
      <xdr:row>82</xdr:row>
      <xdr:rowOff>49712</xdr:rowOff>
    </xdr:to>
    <xdr:sp macro="" textlink="">
      <xdr:nvSpPr>
        <xdr:cNvPr id="734" name="楕円 733"/>
        <xdr:cNvSpPr/>
      </xdr:nvSpPr>
      <xdr:spPr>
        <a:xfrm>
          <a:off x="13652500" y="140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170362</xdr:rowOff>
    </xdr:from>
    <xdr:to>
      <xdr:col>76</xdr:col>
      <xdr:colOff>114300</xdr:colOff>
      <xdr:row>82</xdr:row>
      <xdr:rowOff>46264</xdr:rowOff>
    </xdr:to>
    <xdr:cxnSp macro="">
      <xdr:nvCxnSpPr>
        <xdr:cNvPr id="735" name="直線コネクタ 734"/>
        <xdr:cNvCxnSpPr/>
      </xdr:nvCxnSpPr>
      <xdr:spPr>
        <a:xfrm>
          <a:off x="13703300" y="1405781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736" name="n_1aveValue【児童館】&#10;有形固定資産減価償却率"/>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737" name="n_2aveValue【児童館】&#10;有形固定資産減価償却率"/>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738" name="n_3aveValue【児童館】&#10;有形固定資産減価償却率"/>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113591</xdr:rowOff>
    </xdr:from>
    <xdr:ext cx="405111" cy="259045"/>
    <xdr:sp macro="" textlink="">
      <xdr:nvSpPr>
        <xdr:cNvPr id="739" name="n_4aveValue【児童館】&#10;有形固定資産減価償却率"/>
        <xdr:cNvSpPr txBox="1"/>
      </xdr:nvSpPr>
      <xdr:spPr>
        <a:xfrm>
          <a:off x="12611744" y="1365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155139</xdr:rowOff>
    </xdr:from>
    <xdr:ext cx="405111" cy="259045"/>
    <xdr:sp macro="" textlink="">
      <xdr:nvSpPr>
        <xdr:cNvPr id="740" name="n_1mainValue【児童館】&#10;有形固定資産減価償却率"/>
        <xdr:cNvSpPr txBox="1"/>
      </xdr:nvSpPr>
      <xdr:spPr>
        <a:xfrm>
          <a:off x="152660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88191</xdr:rowOff>
    </xdr:from>
    <xdr:ext cx="405111" cy="259045"/>
    <xdr:sp macro="" textlink="">
      <xdr:nvSpPr>
        <xdr:cNvPr id="741" name="n_2mainValue【児童館】&#10;有形固定資産減価償却率"/>
        <xdr:cNvSpPr txBox="1"/>
      </xdr:nvSpPr>
      <xdr:spPr>
        <a:xfrm>
          <a:off x="14389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40839</xdr:rowOff>
    </xdr:from>
    <xdr:ext cx="405111" cy="259045"/>
    <xdr:sp macro="" textlink="">
      <xdr:nvSpPr>
        <xdr:cNvPr id="742" name="n_3mainValue【児童館】&#10;有形固定資産減価償却率"/>
        <xdr:cNvSpPr txBox="1"/>
      </xdr:nvSpPr>
      <xdr:spPr>
        <a:xfrm>
          <a:off x="13500744" y="1409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3" name="正方形/長方形 7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4" name="正方形/長方形 7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5" name="正方形/長方形 7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6" name="正方形/長方形 7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7" name="正方形/長方形 7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8" name="正方形/長方形 7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9" name="正方形/長方形 7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0" name="正方形/長方形 7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1" name="テキスト ボックス 7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2" name="直線コネクタ 7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3" name="直線コネクタ 75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4" name="テキスト ボックス 75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5" name="直線コネクタ 75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6" name="テキスト ボックス 75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7" name="直線コネクタ 75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8" name="テキスト ボックス 75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59" name="直線コネクタ 75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0" name="テキスト ボックス 75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1" name="直線コネクタ 7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2" name="テキスト ボックス 7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64" name="直線コネクタ 763"/>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65"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66" name="直線コネクタ 765"/>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67" name="【児童館】&#10;一人当たり面積最大値テキスト"/>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68" name="直線コネクタ 767"/>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69" name="【児童館】&#10;一人当たり面積平均値テキスト"/>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70" name="フローチャート: 判断 769"/>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71" name="フローチャート: 判断 770"/>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72" name="フローチャート: 判断 771"/>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73" name="フローチャート: 判断 772"/>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156463</xdr:rowOff>
    </xdr:from>
    <xdr:to>
      <xdr:col>98</xdr:col>
      <xdr:colOff>38100</xdr:colOff>
      <xdr:row>85</xdr:row>
      <xdr:rowOff>86613</xdr:rowOff>
    </xdr:to>
    <xdr:sp macro="" textlink="">
      <xdr:nvSpPr>
        <xdr:cNvPr id="774" name="フローチャート: 判断 773"/>
        <xdr:cNvSpPr/>
      </xdr:nvSpPr>
      <xdr:spPr>
        <a:xfrm>
          <a:off x="18605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5" name="テキスト ボックス 7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6" name="テキスト ボックス 7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7" name="テキスト ボックス 7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8" name="テキスト ボックス 7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79" name="テキスト ボックス 7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780" name="楕円 779"/>
        <xdr:cNvSpPr/>
      </xdr:nvSpPr>
      <xdr:spPr>
        <a:xfrm>
          <a:off x="221107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144542</xdr:rowOff>
    </xdr:from>
    <xdr:ext cx="469744" cy="259045"/>
    <xdr:sp macro="" textlink="">
      <xdr:nvSpPr>
        <xdr:cNvPr id="781" name="【児童館】&#10;一人当たり面積該当値テキスト"/>
        <xdr:cNvSpPr txBox="1"/>
      </xdr:nvSpPr>
      <xdr:spPr>
        <a:xfrm>
          <a:off x="22199600" y="1454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782" name="楕円 781"/>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108965</xdr:rowOff>
    </xdr:from>
    <xdr:to>
      <xdr:col>116</xdr:col>
      <xdr:colOff>63500</xdr:colOff>
      <xdr:row>85</xdr:row>
      <xdr:rowOff>108965</xdr:rowOff>
    </xdr:to>
    <xdr:cxnSp macro="">
      <xdr:nvCxnSpPr>
        <xdr:cNvPr id="783" name="直線コネクタ 782"/>
        <xdr:cNvCxnSpPr/>
      </xdr:nvCxnSpPr>
      <xdr:spPr>
        <a:xfrm>
          <a:off x="21323300" y="146822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784" name="楕円 783"/>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785" name="直線コネクタ 784"/>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786" name="楕円 785"/>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113537</xdr:rowOff>
    </xdr:to>
    <xdr:cxnSp macro="">
      <xdr:nvCxnSpPr>
        <xdr:cNvPr id="787" name="直線コネクタ 786"/>
        <xdr:cNvCxnSpPr/>
      </xdr:nvCxnSpPr>
      <xdr:spPr>
        <a:xfrm flipV="1">
          <a:off x="19545300" y="146822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88" name="n_1aveValue【児童館】&#10;一人当たり面積"/>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89"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90" name="n_3aveValue【児童館】&#10;一人当たり面積"/>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103140</xdr:rowOff>
    </xdr:from>
    <xdr:ext cx="469744" cy="259045"/>
    <xdr:sp macro="" textlink="">
      <xdr:nvSpPr>
        <xdr:cNvPr id="791" name="n_4aveValue【児童館】&#10;一人当たり面積"/>
        <xdr:cNvSpPr txBox="1"/>
      </xdr:nvSpPr>
      <xdr:spPr>
        <a:xfrm>
          <a:off x="184214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792"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793" name="n_2mainValue【児童館】&#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794" name="n_3mainValue【児童館】&#10;一人当たり面積"/>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5" name="正方形/長方形 79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6" name="正方形/長方形 79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7" name="正方形/長方形 79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8" name="正方形/長方形 79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99" name="正方形/長方形 79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0" name="正方形/長方形 79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1" name="正方形/長方形 80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2" name="正方形/長方形 80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3" name="テキスト ボックス 80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4" name="直線コネクタ 80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5" name="テキスト ボックス 80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6" name="直線コネクタ 80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7" name="テキスト ボックス 80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8" name="直線コネクタ 80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09" name="テキスト ボックス 80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0" name="直線コネクタ 80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1" name="テキスト ボックス 81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2" name="直線コネクタ 81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3" name="テキスト ボックス 81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4" name="直線コネクタ 8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5" name="テキスト ボックス 81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817" name="直線コネクタ 816"/>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818" name="【公民館】&#10;有形固定資産減価償却率最小値テキスト"/>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819" name="直線コネクタ 818"/>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820" name="【公民館】&#10;有形固定資産減価償却率最大値テキスト"/>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821" name="直線コネクタ 820"/>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116857</xdr:rowOff>
    </xdr:from>
    <xdr:ext cx="405111" cy="259045"/>
    <xdr:sp macro="" textlink="">
      <xdr:nvSpPr>
        <xdr:cNvPr id="822" name="【公民館】&#10;有形固定資産減価償却率平均値テキスト"/>
        <xdr:cNvSpPr txBox="1"/>
      </xdr:nvSpPr>
      <xdr:spPr>
        <a:xfrm>
          <a:off x="16357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823" name="フローチャート: 判断 822"/>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824" name="フローチャート: 判断 823"/>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825" name="フローチャート: 判断 824"/>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826" name="フローチャート: 判断 825"/>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29972</xdr:rowOff>
    </xdr:from>
    <xdr:to>
      <xdr:col>67</xdr:col>
      <xdr:colOff>101600</xdr:colOff>
      <xdr:row>103</xdr:row>
      <xdr:rowOff>131572</xdr:rowOff>
    </xdr:to>
    <xdr:sp macro="" textlink="">
      <xdr:nvSpPr>
        <xdr:cNvPr id="827" name="フローチャート: 判断 826"/>
        <xdr:cNvSpPr/>
      </xdr:nvSpPr>
      <xdr:spPr>
        <a:xfrm>
          <a:off x="12763500" y="176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8" name="テキスト ボックス 8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29" name="テキスト ボックス 8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0" name="テキスト ボックス 8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1" name="テキスト ボックス 8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2" name="テキスト ボックス 8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xdr:rowOff>
    </xdr:from>
    <xdr:to>
      <xdr:col>85</xdr:col>
      <xdr:colOff>177800</xdr:colOff>
      <xdr:row>105</xdr:row>
      <xdr:rowOff>106426</xdr:rowOff>
    </xdr:to>
    <xdr:sp macro="" textlink="">
      <xdr:nvSpPr>
        <xdr:cNvPr id="833" name="楕円 832"/>
        <xdr:cNvSpPr/>
      </xdr:nvSpPr>
      <xdr:spPr>
        <a:xfrm>
          <a:off x="162687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154703</xdr:rowOff>
    </xdr:from>
    <xdr:ext cx="405111" cy="259045"/>
    <xdr:sp macro="" textlink="">
      <xdr:nvSpPr>
        <xdr:cNvPr id="834" name="【公民館】&#10;有形固定資産減価償却率該当値テキスト"/>
        <xdr:cNvSpPr txBox="1"/>
      </xdr:nvSpPr>
      <xdr:spPr>
        <a:xfrm>
          <a:off x="16357600" y="1798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141987</xdr:rowOff>
    </xdr:from>
    <xdr:to>
      <xdr:col>81</xdr:col>
      <xdr:colOff>101600</xdr:colOff>
      <xdr:row>105</xdr:row>
      <xdr:rowOff>72137</xdr:rowOff>
    </xdr:to>
    <xdr:sp macro="" textlink="">
      <xdr:nvSpPr>
        <xdr:cNvPr id="835" name="楕円 834"/>
        <xdr:cNvSpPr/>
      </xdr:nvSpPr>
      <xdr:spPr>
        <a:xfrm>
          <a:off x="15430500" y="1797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21337</xdr:rowOff>
    </xdr:from>
    <xdr:to>
      <xdr:col>85</xdr:col>
      <xdr:colOff>127000</xdr:colOff>
      <xdr:row>105</xdr:row>
      <xdr:rowOff>55626</xdr:rowOff>
    </xdr:to>
    <xdr:cxnSp macro="">
      <xdr:nvCxnSpPr>
        <xdr:cNvPr id="836" name="直線コネクタ 835"/>
        <xdr:cNvCxnSpPr/>
      </xdr:nvCxnSpPr>
      <xdr:spPr>
        <a:xfrm>
          <a:off x="15481300" y="18023587"/>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114554</xdr:rowOff>
    </xdr:from>
    <xdr:to>
      <xdr:col>76</xdr:col>
      <xdr:colOff>165100</xdr:colOff>
      <xdr:row>105</xdr:row>
      <xdr:rowOff>44704</xdr:rowOff>
    </xdr:to>
    <xdr:sp macro="" textlink="">
      <xdr:nvSpPr>
        <xdr:cNvPr id="837" name="楕円 836"/>
        <xdr:cNvSpPr/>
      </xdr:nvSpPr>
      <xdr:spPr>
        <a:xfrm>
          <a:off x="14541500" y="1794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165354</xdr:rowOff>
    </xdr:from>
    <xdr:to>
      <xdr:col>81</xdr:col>
      <xdr:colOff>50800</xdr:colOff>
      <xdr:row>105</xdr:row>
      <xdr:rowOff>21337</xdr:rowOff>
    </xdr:to>
    <xdr:cxnSp macro="">
      <xdr:nvCxnSpPr>
        <xdr:cNvPr id="838" name="直線コネクタ 837"/>
        <xdr:cNvCxnSpPr/>
      </xdr:nvCxnSpPr>
      <xdr:spPr>
        <a:xfrm>
          <a:off x="14592300" y="17996154"/>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96265</xdr:rowOff>
    </xdr:from>
    <xdr:to>
      <xdr:col>72</xdr:col>
      <xdr:colOff>38100</xdr:colOff>
      <xdr:row>105</xdr:row>
      <xdr:rowOff>26415</xdr:rowOff>
    </xdr:to>
    <xdr:sp macro="" textlink="">
      <xdr:nvSpPr>
        <xdr:cNvPr id="839" name="楕円 838"/>
        <xdr:cNvSpPr/>
      </xdr:nvSpPr>
      <xdr:spPr>
        <a:xfrm>
          <a:off x="13652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147065</xdr:rowOff>
    </xdr:from>
    <xdr:to>
      <xdr:col>76</xdr:col>
      <xdr:colOff>114300</xdr:colOff>
      <xdr:row>104</xdr:row>
      <xdr:rowOff>165354</xdr:rowOff>
    </xdr:to>
    <xdr:cxnSp macro="">
      <xdr:nvCxnSpPr>
        <xdr:cNvPr id="840" name="直線コネクタ 839"/>
        <xdr:cNvCxnSpPr/>
      </xdr:nvCxnSpPr>
      <xdr:spPr>
        <a:xfrm>
          <a:off x="13703300" y="17977865"/>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1795</xdr:rowOff>
    </xdr:from>
    <xdr:ext cx="405111" cy="259045"/>
    <xdr:sp macro="" textlink="">
      <xdr:nvSpPr>
        <xdr:cNvPr id="841" name="n_1aveValue【公民館】&#10;有形固定資産減価償却率"/>
        <xdr:cNvSpPr txBox="1"/>
      </xdr:nvSpPr>
      <xdr:spPr>
        <a:xfrm>
          <a:off x="15266044" y="17489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170959</xdr:rowOff>
    </xdr:from>
    <xdr:ext cx="405111" cy="259045"/>
    <xdr:sp macro="" textlink="">
      <xdr:nvSpPr>
        <xdr:cNvPr id="842" name="n_2aveValue【公民館】&#10;有形固定資産減価償却率"/>
        <xdr:cNvSpPr txBox="1"/>
      </xdr:nvSpPr>
      <xdr:spPr>
        <a:xfrm>
          <a:off x="14389744" y="1748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125240</xdr:rowOff>
    </xdr:from>
    <xdr:ext cx="405111" cy="259045"/>
    <xdr:sp macro="" textlink="">
      <xdr:nvSpPr>
        <xdr:cNvPr id="843" name="n_3aveValue【公民館】&#10;有形固定資産減価償却率"/>
        <xdr:cNvSpPr txBox="1"/>
      </xdr:nvSpPr>
      <xdr:spPr>
        <a:xfrm>
          <a:off x="135007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148099</xdr:rowOff>
    </xdr:from>
    <xdr:ext cx="405111" cy="259045"/>
    <xdr:sp macro="" textlink="">
      <xdr:nvSpPr>
        <xdr:cNvPr id="844" name="n_4aveValue【公民館】&#10;有形固定資産減価償却率"/>
        <xdr:cNvSpPr txBox="1"/>
      </xdr:nvSpPr>
      <xdr:spPr>
        <a:xfrm>
          <a:off x="12611744" y="1746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63264</xdr:rowOff>
    </xdr:from>
    <xdr:ext cx="405111" cy="259045"/>
    <xdr:sp macro="" textlink="">
      <xdr:nvSpPr>
        <xdr:cNvPr id="845" name="n_1mainValue【公民館】&#10;有形固定資産減価償却率"/>
        <xdr:cNvSpPr txBox="1"/>
      </xdr:nvSpPr>
      <xdr:spPr>
        <a:xfrm>
          <a:off x="15266044" y="180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35831</xdr:rowOff>
    </xdr:from>
    <xdr:ext cx="405111" cy="259045"/>
    <xdr:sp macro="" textlink="">
      <xdr:nvSpPr>
        <xdr:cNvPr id="846" name="n_2mainValue【公民館】&#10;有形固定資産減価償却率"/>
        <xdr:cNvSpPr txBox="1"/>
      </xdr:nvSpPr>
      <xdr:spPr>
        <a:xfrm>
          <a:off x="14389744" y="1803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17542</xdr:rowOff>
    </xdr:from>
    <xdr:ext cx="405111" cy="259045"/>
    <xdr:sp macro="" textlink="">
      <xdr:nvSpPr>
        <xdr:cNvPr id="847" name="n_3mainValue【公民館】&#10;有形固定資産減価償却率"/>
        <xdr:cNvSpPr txBox="1"/>
      </xdr:nvSpPr>
      <xdr:spPr>
        <a:xfrm>
          <a:off x="13500744" y="180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8" name="正方形/長方形 8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49" name="正方形/長方形 8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0" name="正方形/長方形 8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1" name="正方形/長方形 8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2" name="正方形/長方形 8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3" name="正方形/長方形 8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4" name="正方形/長方形 8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5" name="正方形/長方形 8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6" name="テキスト ボックス 8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7" name="直線コネクタ 8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58" name="直線コネクタ 85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59" name="テキスト ボックス 85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60" name="直線コネクタ 85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61" name="テキスト ボックス 86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62" name="直線コネクタ 86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63" name="テキスト ボックス 86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64" name="直線コネクタ 86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65" name="テキスト ボックス 86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6" name="直線コネクタ 86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67" name="テキスト ボックス 86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69" name="直線コネクタ 868"/>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70"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71" name="直線コネクタ 870"/>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72" name="【公民館】&#10;一人当たり面積最大値テキスト"/>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73" name="直線コネクタ 872"/>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92981</xdr:rowOff>
    </xdr:from>
    <xdr:ext cx="469744" cy="259045"/>
    <xdr:sp macro="" textlink="">
      <xdr:nvSpPr>
        <xdr:cNvPr id="874" name="【公民館】&#10;一人当たり面積平均値テキスト"/>
        <xdr:cNvSpPr txBox="1"/>
      </xdr:nvSpPr>
      <xdr:spPr>
        <a:xfrm>
          <a:off x="22199600" y="1809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75" name="フローチャート: 判断 874"/>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76" name="フローチャート: 判断 875"/>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77" name="フローチャート: 判断 876"/>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78" name="フローチャート: 判断 877"/>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79" name="フローチャート: 判断 878"/>
        <xdr:cNvSpPr/>
      </xdr:nvSpPr>
      <xdr:spPr>
        <a:xfrm>
          <a:off x="18605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0" name="テキスト ボックス 8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1" name="テキスト ボックス 8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2" name="テキスト ボックス 8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3" name="テキスト ボックス 8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4" name="テキスト ボックス 8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84837</xdr:rowOff>
    </xdr:from>
    <xdr:to>
      <xdr:col>116</xdr:col>
      <xdr:colOff>114300</xdr:colOff>
      <xdr:row>106</xdr:row>
      <xdr:rowOff>14987</xdr:rowOff>
    </xdr:to>
    <xdr:sp macro="" textlink="">
      <xdr:nvSpPr>
        <xdr:cNvPr id="885" name="楕円 884"/>
        <xdr:cNvSpPr/>
      </xdr:nvSpPr>
      <xdr:spPr>
        <a:xfrm>
          <a:off x="221107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107714</xdr:rowOff>
    </xdr:from>
    <xdr:ext cx="469744" cy="259045"/>
    <xdr:sp macro="" textlink="">
      <xdr:nvSpPr>
        <xdr:cNvPr id="886" name="【公民館】&#10;一人当たり面積該当値テキスト"/>
        <xdr:cNvSpPr txBox="1"/>
      </xdr:nvSpPr>
      <xdr:spPr>
        <a:xfrm>
          <a:off x="22199600" y="1793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89408</xdr:rowOff>
    </xdr:from>
    <xdr:to>
      <xdr:col>112</xdr:col>
      <xdr:colOff>38100</xdr:colOff>
      <xdr:row>106</xdr:row>
      <xdr:rowOff>19558</xdr:rowOff>
    </xdr:to>
    <xdr:sp macro="" textlink="">
      <xdr:nvSpPr>
        <xdr:cNvPr id="887" name="楕円 886"/>
        <xdr:cNvSpPr/>
      </xdr:nvSpPr>
      <xdr:spPr>
        <a:xfrm>
          <a:off x="21272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135637</xdr:rowOff>
    </xdr:from>
    <xdr:to>
      <xdr:col>116</xdr:col>
      <xdr:colOff>63500</xdr:colOff>
      <xdr:row>105</xdr:row>
      <xdr:rowOff>140208</xdr:rowOff>
    </xdr:to>
    <xdr:cxnSp macro="">
      <xdr:nvCxnSpPr>
        <xdr:cNvPr id="888" name="直線コネクタ 887"/>
        <xdr:cNvCxnSpPr/>
      </xdr:nvCxnSpPr>
      <xdr:spPr>
        <a:xfrm flipV="1">
          <a:off x="21323300" y="1813788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96265</xdr:rowOff>
    </xdr:from>
    <xdr:to>
      <xdr:col>107</xdr:col>
      <xdr:colOff>101600</xdr:colOff>
      <xdr:row>106</xdr:row>
      <xdr:rowOff>26415</xdr:rowOff>
    </xdr:to>
    <xdr:sp macro="" textlink="">
      <xdr:nvSpPr>
        <xdr:cNvPr id="889" name="楕円 888"/>
        <xdr:cNvSpPr/>
      </xdr:nvSpPr>
      <xdr:spPr>
        <a:xfrm>
          <a:off x="20383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140208</xdr:rowOff>
    </xdr:from>
    <xdr:to>
      <xdr:col>111</xdr:col>
      <xdr:colOff>177800</xdr:colOff>
      <xdr:row>105</xdr:row>
      <xdr:rowOff>147065</xdr:rowOff>
    </xdr:to>
    <xdr:cxnSp macro="">
      <xdr:nvCxnSpPr>
        <xdr:cNvPr id="890" name="直線コネクタ 889"/>
        <xdr:cNvCxnSpPr/>
      </xdr:nvCxnSpPr>
      <xdr:spPr>
        <a:xfrm flipV="1">
          <a:off x="20434300" y="181424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91" name="楕円 890"/>
        <xdr:cNvSpPr/>
      </xdr:nvSpPr>
      <xdr:spPr>
        <a:xfrm>
          <a:off x="19494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147065</xdr:rowOff>
    </xdr:from>
    <xdr:to>
      <xdr:col>107</xdr:col>
      <xdr:colOff>50800</xdr:colOff>
      <xdr:row>105</xdr:row>
      <xdr:rowOff>151637</xdr:rowOff>
    </xdr:to>
    <xdr:cxnSp macro="">
      <xdr:nvCxnSpPr>
        <xdr:cNvPr id="892" name="直線コネクタ 891"/>
        <xdr:cNvCxnSpPr/>
      </xdr:nvCxnSpPr>
      <xdr:spPr>
        <a:xfrm flipV="1">
          <a:off x="19545300" y="181493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22114</xdr:rowOff>
    </xdr:from>
    <xdr:ext cx="469744" cy="259045"/>
    <xdr:sp macro="" textlink="">
      <xdr:nvSpPr>
        <xdr:cNvPr id="893" name="n_1aveValue【公民館】&#10;一人当たり面積"/>
        <xdr:cNvSpPr txBox="1"/>
      </xdr:nvSpPr>
      <xdr:spPr>
        <a:xfrm>
          <a:off x="210757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35831</xdr:rowOff>
    </xdr:from>
    <xdr:ext cx="469744" cy="259045"/>
    <xdr:sp macro="" textlink="">
      <xdr:nvSpPr>
        <xdr:cNvPr id="894" name="n_2aveValue【公民館】&#10;一人当たり面積"/>
        <xdr:cNvSpPr txBox="1"/>
      </xdr:nvSpPr>
      <xdr:spPr>
        <a:xfrm>
          <a:off x="20199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40403</xdr:rowOff>
    </xdr:from>
    <xdr:ext cx="469744" cy="259045"/>
    <xdr:sp macro="" textlink="">
      <xdr:nvSpPr>
        <xdr:cNvPr id="895" name="n_3aveValue【公民館】&#10;一人当たり面積"/>
        <xdr:cNvSpPr txBox="1"/>
      </xdr:nvSpPr>
      <xdr:spPr>
        <a:xfrm>
          <a:off x="19310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96" name="n_4ave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36085</xdr:rowOff>
    </xdr:from>
    <xdr:ext cx="469744" cy="259045"/>
    <xdr:sp macro="" textlink="">
      <xdr:nvSpPr>
        <xdr:cNvPr id="897" name="n_1mainValue【公民館】&#10;一人当たり面積"/>
        <xdr:cNvSpPr txBox="1"/>
      </xdr:nvSpPr>
      <xdr:spPr>
        <a:xfrm>
          <a:off x="2107572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42942</xdr:rowOff>
    </xdr:from>
    <xdr:ext cx="469744" cy="259045"/>
    <xdr:sp macro="" textlink="">
      <xdr:nvSpPr>
        <xdr:cNvPr id="898" name="n_2mainValue【公民館】&#10;一人当たり面積"/>
        <xdr:cNvSpPr txBox="1"/>
      </xdr:nvSpPr>
      <xdr:spPr>
        <a:xfrm>
          <a:off x="20199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99" name="n_3mainValue【公民館】&#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0" name="正方形/長方形 8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1" name="正方形/長方形 9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2" name="テキスト ボックス 9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有形固定資産減価償却率は、類似団体と比較して全体的に高い比率である。特に、道路、学校施設については耐用年数を経過、経過しつつある老朽化した施設の割合が高くなっている。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赤穂市公共施設等総合管理計画等に基づき、老朽化した施設の点検・診断や計画的な予防保全による長寿命化を進めていくなど、公共施設の適正管理に努める。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82567</xdr:rowOff>
    </xdr:from>
    <xdr:ext cx="405111" cy="259045"/>
    <xdr:sp macro="" textlink="">
      <xdr:nvSpPr>
        <xdr:cNvPr id="63" name="【図書館】&#10;有形固定資産減価償却率平均値テキスト"/>
        <xdr:cNvSpPr txBox="1"/>
      </xdr:nvSpPr>
      <xdr:spPr>
        <a:xfrm>
          <a:off x="4673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72753</xdr:rowOff>
    </xdr:from>
    <xdr:to>
      <xdr:col>6</xdr:col>
      <xdr:colOff>38100</xdr:colOff>
      <xdr:row>37</xdr:row>
      <xdr:rowOff>2903</xdr:rowOff>
    </xdr:to>
    <xdr:sp macro="" textlink="">
      <xdr:nvSpPr>
        <xdr:cNvPr id="68" name="フローチャート: 判断 67"/>
        <xdr:cNvSpPr/>
      </xdr:nvSpPr>
      <xdr:spPr>
        <a:xfrm>
          <a:off x="10795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82550</xdr:rowOff>
    </xdr:from>
    <xdr:to>
      <xdr:col>24</xdr:col>
      <xdr:colOff>114300</xdr:colOff>
      <xdr:row>41</xdr:row>
      <xdr:rowOff>12700</xdr:rowOff>
    </xdr:to>
    <xdr:sp macro="" textlink="">
      <xdr:nvSpPr>
        <xdr:cNvPr id="74" name="楕円 73"/>
        <xdr:cNvSpPr/>
      </xdr:nvSpPr>
      <xdr:spPr>
        <a:xfrm>
          <a:off x="45847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60977</xdr:rowOff>
    </xdr:from>
    <xdr:ext cx="405111" cy="259045"/>
    <xdr:sp macro="" textlink="">
      <xdr:nvSpPr>
        <xdr:cNvPr id="75" name="【図書館】&#10;有形固定資産減価償却率該当値テキスト"/>
        <xdr:cNvSpPr txBox="1"/>
      </xdr:nvSpPr>
      <xdr:spPr>
        <a:xfrm>
          <a:off x="467360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15603</xdr:rowOff>
    </xdr:from>
    <xdr:to>
      <xdr:col>20</xdr:col>
      <xdr:colOff>38100</xdr:colOff>
      <xdr:row>40</xdr:row>
      <xdr:rowOff>117203</xdr:rowOff>
    </xdr:to>
    <xdr:sp macro="" textlink="">
      <xdr:nvSpPr>
        <xdr:cNvPr id="76" name="楕円 75"/>
        <xdr:cNvSpPr/>
      </xdr:nvSpPr>
      <xdr:spPr>
        <a:xfrm>
          <a:off x="3746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66403</xdr:rowOff>
    </xdr:from>
    <xdr:to>
      <xdr:col>24</xdr:col>
      <xdr:colOff>63500</xdr:colOff>
      <xdr:row>40</xdr:row>
      <xdr:rowOff>133350</xdr:rowOff>
    </xdr:to>
    <xdr:cxnSp macro="">
      <xdr:nvCxnSpPr>
        <xdr:cNvPr id="77" name="直線コネクタ 76"/>
        <xdr:cNvCxnSpPr/>
      </xdr:nvCxnSpPr>
      <xdr:spPr>
        <a:xfrm>
          <a:off x="3797300" y="6924403"/>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111941</xdr:rowOff>
    </xdr:from>
    <xdr:to>
      <xdr:col>15</xdr:col>
      <xdr:colOff>101600</xdr:colOff>
      <xdr:row>40</xdr:row>
      <xdr:rowOff>42091</xdr:rowOff>
    </xdr:to>
    <xdr:sp macro="" textlink="">
      <xdr:nvSpPr>
        <xdr:cNvPr id="78" name="楕円 77"/>
        <xdr:cNvSpPr/>
      </xdr:nvSpPr>
      <xdr:spPr>
        <a:xfrm>
          <a:off x="2857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162741</xdr:rowOff>
    </xdr:from>
    <xdr:to>
      <xdr:col>19</xdr:col>
      <xdr:colOff>177800</xdr:colOff>
      <xdr:row>40</xdr:row>
      <xdr:rowOff>66403</xdr:rowOff>
    </xdr:to>
    <xdr:cxnSp macro="">
      <xdr:nvCxnSpPr>
        <xdr:cNvPr id="79" name="直線コネクタ 78"/>
        <xdr:cNvCxnSpPr/>
      </xdr:nvCxnSpPr>
      <xdr:spPr>
        <a:xfrm>
          <a:off x="2908300" y="68492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54791</xdr:rowOff>
    </xdr:from>
    <xdr:to>
      <xdr:col>10</xdr:col>
      <xdr:colOff>165100</xdr:colOff>
      <xdr:row>39</xdr:row>
      <xdr:rowOff>156391</xdr:rowOff>
    </xdr:to>
    <xdr:sp macro="" textlink="">
      <xdr:nvSpPr>
        <xdr:cNvPr id="80" name="楕円 79"/>
        <xdr:cNvSpPr/>
      </xdr:nvSpPr>
      <xdr:spPr>
        <a:xfrm>
          <a:off x="1968500" y="674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105591</xdr:rowOff>
    </xdr:from>
    <xdr:to>
      <xdr:col>15</xdr:col>
      <xdr:colOff>50800</xdr:colOff>
      <xdr:row>39</xdr:row>
      <xdr:rowOff>162741</xdr:rowOff>
    </xdr:to>
    <xdr:cxnSp macro="">
      <xdr:nvCxnSpPr>
        <xdr:cNvPr id="81" name="直線コネクタ 80"/>
        <xdr:cNvCxnSpPr/>
      </xdr:nvCxnSpPr>
      <xdr:spPr>
        <a:xfrm>
          <a:off x="2019300" y="679214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19430</xdr:rowOff>
    </xdr:from>
    <xdr:ext cx="405111" cy="259045"/>
    <xdr:sp macro="" textlink="">
      <xdr:nvSpPr>
        <xdr:cNvPr id="82" name="n_1aveValue【図書館】&#10;有形固定資産減価償却率"/>
        <xdr:cNvSpPr txBox="1"/>
      </xdr:nvSpPr>
      <xdr:spPr>
        <a:xfrm>
          <a:off x="35820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153324</xdr:rowOff>
    </xdr:from>
    <xdr:ext cx="405111" cy="259045"/>
    <xdr:sp macro="" textlink="">
      <xdr:nvSpPr>
        <xdr:cNvPr id="83" name="n_2aveValue【図書館】&#10;有形固定資産減価償却率"/>
        <xdr:cNvSpPr txBox="1"/>
      </xdr:nvSpPr>
      <xdr:spPr>
        <a:xfrm>
          <a:off x="2705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97807</xdr:rowOff>
    </xdr:from>
    <xdr:ext cx="405111" cy="259045"/>
    <xdr:sp macro="" textlink="">
      <xdr:nvSpPr>
        <xdr:cNvPr id="84" name="n_3aveValue【図書館】&#10;有形固定資産減価償却率"/>
        <xdr:cNvSpPr txBox="1"/>
      </xdr:nvSpPr>
      <xdr:spPr>
        <a:xfrm>
          <a:off x="1816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19430</xdr:rowOff>
    </xdr:from>
    <xdr:ext cx="405111" cy="259045"/>
    <xdr:sp macro="" textlink="">
      <xdr:nvSpPr>
        <xdr:cNvPr id="85" name="n_4aveValue【図書館】&#10;有形固定資産減価償却率"/>
        <xdr:cNvSpPr txBox="1"/>
      </xdr:nvSpPr>
      <xdr:spPr>
        <a:xfrm>
          <a:off x="927744"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108330</xdr:rowOff>
    </xdr:from>
    <xdr:ext cx="405111" cy="259045"/>
    <xdr:sp macro="" textlink="">
      <xdr:nvSpPr>
        <xdr:cNvPr id="86" name="n_1mainValue【図書館】&#10;有形固定資産減価償却率"/>
        <xdr:cNvSpPr txBox="1"/>
      </xdr:nvSpPr>
      <xdr:spPr>
        <a:xfrm>
          <a:off x="35820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33218</xdr:rowOff>
    </xdr:from>
    <xdr:ext cx="405111" cy="259045"/>
    <xdr:sp macro="" textlink="">
      <xdr:nvSpPr>
        <xdr:cNvPr id="87" name="n_2mainValue【図書館】&#10;有形固定資産減価償却率"/>
        <xdr:cNvSpPr txBox="1"/>
      </xdr:nvSpPr>
      <xdr:spPr>
        <a:xfrm>
          <a:off x="2705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147518</xdr:rowOff>
    </xdr:from>
    <xdr:ext cx="405111" cy="259045"/>
    <xdr:sp macro="" textlink="">
      <xdr:nvSpPr>
        <xdr:cNvPr id="88" name="n_3mainValue【図書館】&#10;有形固定資産減価償却率"/>
        <xdr:cNvSpPr txBox="1"/>
      </xdr:nvSpPr>
      <xdr:spPr>
        <a:xfrm>
          <a:off x="1816744" y="683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99" name="直線コネクタ 98"/>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0" name="テキスト ボックス 99"/>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1" name="直線コネクタ 100"/>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2" name="テキスト ボックス 101"/>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3" name="直線コネクタ 102"/>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4" name="テキスト ボックス 103"/>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7" name="直線コネクタ 106"/>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08" name="テキスト ボックス 107"/>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9" name="直線コネクタ 108"/>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0" name="テキスト ボックス 109"/>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1" name="直線コネクタ 110"/>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2" name="テキスト ボックス 111"/>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4" name="テキスト ボックス 11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6" name="直線コネクタ 115"/>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17" name="【図書館】&#10;一人当たり面積最小値テキスト"/>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18" name="直線コネクタ 117"/>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19" name="【図書館】&#10;一人当たり面積最大値テキスト"/>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0" name="直線コネクタ 119"/>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1" name="【図書館】&#10;一人当たり面積平均値テキスト"/>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2" name="フローチャート: 判断 121"/>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3" name="フローチャート: 判断 122"/>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4" name="フローチャート: 判断 123"/>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5" name="フローチャート: 判断 124"/>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111125</xdr:rowOff>
    </xdr:from>
    <xdr:to>
      <xdr:col>36</xdr:col>
      <xdr:colOff>165100</xdr:colOff>
      <xdr:row>39</xdr:row>
      <xdr:rowOff>41275</xdr:rowOff>
    </xdr:to>
    <xdr:sp macro="" textlink="">
      <xdr:nvSpPr>
        <xdr:cNvPr id="126" name="フローチャート: 判断 125"/>
        <xdr:cNvSpPr/>
      </xdr:nvSpPr>
      <xdr:spPr>
        <a:xfrm>
          <a:off x="6921500" y="662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32" name="楕円 131"/>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124477</xdr:rowOff>
    </xdr:from>
    <xdr:ext cx="469744" cy="259045"/>
    <xdr:sp macro="" textlink="">
      <xdr:nvSpPr>
        <xdr:cNvPr id="133" name="【図書館】&#10;一人当たり面積該当値テキスト"/>
        <xdr:cNvSpPr txBox="1"/>
      </xdr:nvSpPr>
      <xdr:spPr>
        <a:xfrm>
          <a:off x="10515600"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111125</xdr:rowOff>
    </xdr:from>
    <xdr:to>
      <xdr:col>50</xdr:col>
      <xdr:colOff>165100</xdr:colOff>
      <xdr:row>39</xdr:row>
      <xdr:rowOff>41275</xdr:rowOff>
    </xdr:to>
    <xdr:sp macro="" textlink="">
      <xdr:nvSpPr>
        <xdr:cNvPr id="134" name="楕円 133"/>
        <xdr:cNvSpPr/>
      </xdr:nvSpPr>
      <xdr:spPr>
        <a:xfrm>
          <a:off x="9588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161925</xdr:rowOff>
    </xdr:to>
    <xdr:cxnSp macro="">
      <xdr:nvCxnSpPr>
        <xdr:cNvPr id="135" name="直線コネクタ 134"/>
        <xdr:cNvCxnSpPr/>
      </xdr:nvCxnSpPr>
      <xdr:spPr>
        <a:xfrm flipV="1">
          <a:off x="9639300" y="66675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120650</xdr:rowOff>
    </xdr:from>
    <xdr:to>
      <xdr:col>46</xdr:col>
      <xdr:colOff>38100</xdr:colOff>
      <xdr:row>39</xdr:row>
      <xdr:rowOff>50800</xdr:rowOff>
    </xdr:to>
    <xdr:sp macro="" textlink="">
      <xdr:nvSpPr>
        <xdr:cNvPr id="136" name="楕円 135"/>
        <xdr:cNvSpPr/>
      </xdr:nvSpPr>
      <xdr:spPr>
        <a:xfrm>
          <a:off x="8699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161925</xdr:rowOff>
    </xdr:from>
    <xdr:to>
      <xdr:col>50</xdr:col>
      <xdr:colOff>114300</xdr:colOff>
      <xdr:row>39</xdr:row>
      <xdr:rowOff>0</xdr:rowOff>
    </xdr:to>
    <xdr:cxnSp macro="">
      <xdr:nvCxnSpPr>
        <xdr:cNvPr id="137" name="直線コネクタ 136"/>
        <xdr:cNvCxnSpPr/>
      </xdr:nvCxnSpPr>
      <xdr:spPr>
        <a:xfrm flipV="1">
          <a:off x="8750300" y="6677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120650</xdr:rowOff>
    </xdr:from>
    <xdr:to>
      <xdr:col>41</xdr:col>
      <xdr:colOff>101600</xdr:colOff>
      <xdr:row>39</xdr:row>
      <xdr:rowOff>50800</xdr:rowOff>
    </xdr:to>
    <xdr:sp macro="" textlink="">
      <xdr:nvSpPr>
        <xdr:cNvPr id="138" name="楕円 137"/>
        <xdr:cNvSpPr/>
      </xdr:nvSpPr>
      <xdr:spPr>
        <a:xfrm>
          <a:off x="781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0</xdr:rowOff>
    </xdr:from>
    <xdr:to>
      <xdr:col>45</xdr:col>
      <xdr:colOff>177800</xdr:colOff>
      <xdr:row>39</xdr:row>
      <xdr:rowOff>0</xdr:rowOff>
    </xdr:to>
    <xdr:cxnSp macro="">
      <xdr:nvCxnSpPr>
        <xdr:cNvPr id="139" name="直線コネクタ 138"/>
        <xdr:cNvCxnSpPr/>
      </xdr:nvCxnSpPr>
      <xdr:spPr>
        <a:xfrm>
          <a:off x="7861300" y="6686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0"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1" name="n_2ave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2" name="n_3aveValue【図書館】&#10;一人当たり面積"/>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57802</xdr:rowOff>
    </xdr:from>
    <xdr:ext cx="469744" cy="259045"/>
    <xdr:sp macro="" textlink="">
      <xdr:nvSpPr>
        <xdr:cNvPr id="143" name="n_4aveValue【図書館】&#10;一人当たり面積"/>
        <xdr:cNvSpPr txBox="1"/>
      </xdr:nvSpPr>
      <xdr:spPr>
        <a:xfrm>
          <a:off x="6737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57802</xdr:rowOff>
    </xdr:from>
    <xdr:ext cx="469744" cy="259045"/>
    <xdr:sp macro="" textlink="">
      <xdr:nvSpPr>
        <xdr:cNvPr id="144" name="n_1mainValue【図書館】&#10;一人当たり面積"/>
        <xdr:cNvSpPr txBox="1"/>
      </xdr:nvSpPr>
      <xdr:spPr>
        <a:xfrm>
          <a:off x="93917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67327</xdr:rowOff>
    </xdr:from>
    <xdr:ext cx="469744" cy="259045"/>
    <xdr:sp macro="" textlink="">
      <xdr:nvSpPr>
        <xdr:cNvPr id="145" name="n_2mainValue【図書館】&#10;一人当たり面積"/>
        <xdr:cNvSpPr txBox="1"/>
      </xdr:nvSpPr>
      <xdr:spPr>
        <a:xfrm>
          <a:off x="8515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67327</xdr:rowOff>
    </xdr:from>
    <xdr:ext cx="469744" cy="259045"/>
    <xdr:sp macro="" textlink="">
      <xdr:nvSpPr>
        <xdr:cNvPr id="146" name="n_3mainValue【図書館】&#10;一人当たり面積"/>
        <xdr:cNvSpPr txBox="1"/>
      </xdr:nvSpPr>
      <xdr:spPr>
        <a:xfrm>
          <a:off x="7626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8" name="直線コネクタ 15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9" name="テキスト ボックス 158"/>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0" name="直線コネクタ 15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1" name="テキスト ボックス 16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2" name="直線コネクタ 16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3" name="テキスト ボックス 16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4" name="直線コネクタ 16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5" name="テキスト ボックス 16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7" name="テキスト ボックス 16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69" name="直線コネクタ 168"/>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0" name="【体育館・プール】&#10;有形固定資産減価償却率最小値テキスト"/>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1" name="直線コネクタ 170"/>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2" name="【体育館・プール】&#10;有形固定資産減価償却率最大値テキスト"/>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3" name="直線コネクタ 172"/>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57929</xdr:rowOff>
    </xdr:from>
    <xdr:ext cx="405111" cy="259045"/>
    <xdr:sp macro="" textlink="">
      <xdr:nvSpPr>
        <xdr:cNvPr id="174" name="【体育館・プール】&#10;有形固定資産減価償却率平均値テキスト"/>
        <xdr:cNvSpPr txBox="1"/>
      </xdr:nvSpPr>
      <xdr:spPr>
        <a:xfrm>
          <a:off x="4673600" y="10173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75" name="フローチャート: 判断 174"/>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76" name="フローチャート: 判断 175"/>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77" name="フローチャート: 判断 176"/>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78" name="フローチャート: 判断 177"/>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9" name="フローチャート: 判断 178"/>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85" name="楕円 184"/>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86" name="【体育館・プール】&#10;有形固定資産減価償却率該当値テキスト"/>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29210</xdr:rowOff>
    </xdr:from>
    <xdr:to>
      <xdr:col>20</xdr:col>
      <xdr:colOff>38100</xdr:colOff>
      <xdr:row>59</xdr:row>
      <xdr:rowOff>130810</xdr:rowOff>
    </xdr:to>
    <xdr:sp macro="" textlink="">
      <xdr:nvSpPr>
        <xdr:cNvPr id="187" name="楕円 186"/>
        <xdr:cNvSpPr/>
      </xdr:nvSpPr>
      <xdr:spPr>
        <a:xfrm>
          <a:off x="3746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80010</xdr:rowOff>
    </xdr:from>
    <xdr:to>
      <xdr:col>24</xdr:col>
      <xdr:colOff>63500</xdr:colOff>
      <xdr:row>59</xdr:row>
      <xdr:rowOff>125730</xdr:rowOff>
    </xdr:to>
    <xdr:cxnSp macro="">
      <xdr:nvCxnSpPr>
        <xdr:cNvPr id="188" name="直線コネクタ 187"/>
        <xdr:cNvCxnSpPr/>
      </xdr:nvCxnSpPr>
      <xdr:spPr>
        <a:xfrm>
          <a:off x="3797300" y="10195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49784</xdr:rowOff>
    </xdr:from>
    <xdr:to>
      <xdr:col>15</xdr:col>
      <xdr:colOff>101600</xdr:colOff>
      <xdr:row>59</xdr:row>
      <xdr:rowOff>151384</xdr:rowOff>
    </xdr:to>
    <xdr:sp macro="" textlink="">
      <xdr:nvSpPr>
        <xdr:cNvPr id="189" name="楕円 188"/>
        <xdr:cNvSpPr/>
      </xdr:nvSpPr>
      <xdr:spPr>
        <a:xfrm>
          <a:off x="2857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100584</xdr:rowOff>
    </xdr:to>
    <xdr:cxnSp macro="">
      <xdr:nvCxnSpPr>
        <xdr:cNvPr id="190" name="直線コネクタ 189"/>
        <xdr:cNvCxnSpPr/>
      </xdr:nvCxnSpPr>
      <xdr:spPr>
        <a:xfrm flipV="1">
          <a:off x="2908300" y="1019556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4064</xdr:rowOff>
    </xdr:from>
    <xdr:to>
      <xdr:col>10</xdr:col>
      <xdr:colOff>165100</xdr:colOff>
      <xdr:row>59</xdr:row>
      <xdr:rowOff>105664</xdr:rowOff>
    </xdr:to>
    <xdr:sp macro="" textlink="">
      <xdr:nvSpPr>
        <xdr:cNvPr id="191" name="楕円 190"/>
        <xdr:cNvSpPr/>
      </xdr:nvSpPr>
      <xdr:spPr>
        <a:xfrm>
          <a:off x="1968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54864</xdr:rowOff>
    </xdr:from>
    <xdr:to>
      <xdr:col>15</xdr:col>
      <xdr:colOff>50800</xdr:colOff>
      <xdr:row>59</xdr:row>
      <xdr:rowOff>100584</xdr:rowOff>
    </xdr:to>
    <xdr:cxnSp macro="">
      <xdr:nvCxnSpPr>
        <xdr:cNvPr id="192" name="直線コネクタ 191"/>
        <xdr:cNvCxnSpPr/>
      </xdr:nvCxnSpPr>
      <xdr:spPr>
        <a:xfrm>
          <a:off x="2019300" y="1017041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193" name="n_1ave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94" name="n_2aveValue【体育館・プール】&#10;有形固定資産減価償却率"/>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195" name="n_3aveValue【体育館・プール】&#10;有形固定資産減価償却率"/>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12463</xdr:rowOff>
    </xdr:from>
    <xdr:ext cx="405111" cy="259045"/>
    <xdr:sp macro="" textlink="">
      <xdr:nvSpPr>
        <xdr:cNvPr id="196" name="n_4aveValue【体育館・プール】&#10;有形固定資産減価償却率"/>
        <xdr:cNvSpPr txBox="1"/>
      </xdr:nvSpPr>
      <xdr:spPr>
        <a:xfrm>
          <a:off x="927744" y="978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121937</xdr:rowOff>
    </xdr:from>
    <xdr:ext cx="405111" cy="259045"/>
    <xdr:sp macro="" textlink="">
      <xdr:nvSpPr>
        <xdr:cNvPr id="197" name="n_1mainValue【体育館・プール】&#10;有形固定資産減価償却率"/>
        <xdr:cNvSpPr txBox="1"/>
      </xdr:nvSpPr>
      <xdr:spPr>
        <a:xfrm>
          <a:off x="3582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142511</xdr:rowOff>
    </xdr:from>
    <xdr:ext cx="405111" cy="259045"/>
    <xdr:sp macro="" textlink="">
      <xdr:nvSpPr>
        <xdr:cNvPr id="198" name="n_2mainValue【体育館・プール】&#10;有形固定資産減価償却率"/>
        <xdr:cNvSpPr txBox="1"/>
      </xdr:nvSpPr>
      <xdr:spPr>
        <a:xfrm>
          <a:off x="2705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96791</xdr:rowOff>
    </xdr:from>
    <xdr:ext cx="405111" cy="259045"/>
    <xdr:sp macro="" textlink="">
      <xdr:nvSpPr>
        <xdr:cNvPr id="199" name="n_3mainValue【体育館・プール】&#10;有形固定資産減価償却率"/>
        <xdr:cNvSpPr txBox="1"/>
      </xdr:nvSpPr>
      <xdr:spPr>
        <a:xfrm>
          <a:off x="1816744" y="1021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1" name="テキスト ボックス 210"/>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3" name="テキスト ボックス 212"/>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5" name="テキスト ボックス 214"/>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7" name="テキスト ボックス 216"/>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9" name="テキスト ボックス 218"/>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1" name="テキスト ボックス 220"/>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25" name="直線コネクタ 224"/>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26" name="【体育館・プール】&#10;一人当たり面積最小値テキスト"/>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27" name="直線コネクタ 226"/>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28" name="【体育館・プール】&#10;一人当たり面積最大値テキスト"/>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29" name="直線コネクタ 228"/>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0" name="【体育館・プール】&#10;一人当たり面積平均値テキスト"/>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31" name="フローチャート: 判断 230"/>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32" name="フローチャート: 判断 231"/>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33" name="フローチャート: 判断 232"/>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34" name="フローチャート: 判断 233"/>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92891</xdr:rowOff>
    </xdr:from>
    <xdr:to>
      <xdr:col>36</xdr:col>
      <xdr:colOff>165100</xdr:colOff>
      <xdr:row>62</xdr:row>
      <xdr:rowOff>23041</xdr:rowOff>
    </xdr:to>
    <xdr:sp macro="" textlink="">
      <xdr:nvSpPr>
        <xdr:cNvPr id="235" name="フローチャート: 判断 234"/>
        <xdr:cNvSpPr/>
      </xdr:nvSpPr>
      <xdr:spPr>
        <a:xfrm>
          <a:off x="6921500" y="1055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81462</xdr:rowOff>
    </xdr:from>
    <xdr:to>
      <xdr:col>55</xdr:col>
      <xdr:colOff>50800</xdr:colOff>
      <xdr:row>63</xdr:row>
      <xdr:rowOff>11612</xdr:rowOff>
    </xdr:to>
    <xdr:sp macro="" textlink="">
      <xdr:nvSpPr>
        <xdr:cNvPr id="241" name="楕円 240"/>
        <xdr:cNvSpPr/>
      </xdr:nvSpPr>
      <xdr:spPr>
        <a:xfrm>
          <a:off x="104267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59889</xdr:rowOff>
    </xdr:from>
    <xdr:ext cx="469744" cy="259045"/>
    <xdr:sp macro="" textlink="">
      <xdr:nvSpPr>
        <xdr:cNvPr id="242" name="【体育館・プール】&#10;一人当たり面積該当値テキスト"/>
        <xdr:cNvSpPr txBox="1"/>
      </xdr:nvSpPr>
      <xdr:spPr>
        <a:xfrm>
          <a:off x="10515600" y="1068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84727</xdr:rowOff>
    </xdr:from>
    <xdr:to>
      <xdr:col>50</xdr:col>
      <xdr:colOff>165100</xdr:colOff>
      <xdr:row>63</xdr:row>
      <xdr:rowOff>14877</xdr:rowOff>
    </xdr:to>
    <xdr:sp macro="" textlink="">
      <xdr:nvSpPr>
        <xdr:cNvPr id="243" name="楕円 242"/>
        <xdr:cNvSpPr/>
      </xdr:nvSpPr>
      <xdr:spPr>
        <a:xfrm>
          <a:off x="9588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132262</xdr:rowOff>
    </xdr:from>
    <xdr:to>
      <xdr:col>55</xdr:col>
      <xdr:colOff>0</xdr:colOff>
      <xdr:row>62</xdr:row>
      <xdr:rowOff>135527</xdr:rowOff>
    </xdr:to>
    <xdr:cxnSp macro="">
      <xdr:nvCxnSpPr>
        <xdr:cNvPr id="244" name="直線コネクタ 243"/>
        <xdr:cNvCxnSpPr/>
      </xdr:nvCxnSpPr>
      <xdr:spPr>
        <a:xfrm flipV="1">
          <a:off x="9639300" y="107621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89626</xdr:rowOff>
    </xdr:from>
    <xdr:to>
      <xdr:col>46</xdr:col>
      <xdr:colOff>38100</xdr:colOff>
      <xdr:row>63</xdr:row>
      <xdr:rowOff>19776</xdr:rowOff>
    </xdr:to>
    <xdr:sp macro="" textlink="">
      <xdr:nvSpPr>
        <xdr:cNvPr id="245" name="楕円 244"/>
        <xdr:cNvSpPr/>
      </xdr:nvSpPr>
      <xdr:spPr>
        <a:xfrm>
          <a:off x="8699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135527</xdr:rowOff>
    </xdr:from>
    <xdr:to>
      <xdr:col>50</xdr:col>
      <xdr:colOff>114300</xdr:colOff>
      <xdr:row>62</xdr:row>
      <xdr:rowOff>140426</xdr:rowOff>
    </xdr:to>
    <xdr:cxnSp macro="">
      <xdr:nvCxnSpPr>
        <xdr:cNvPr id="246" name="直線コネクタ 245"/>
        <xdr:cNvCxnSpPr/>
      </xdr:nvCxnSpPr>
      <xdr:spPr>
        <a:xfrm flipV="1">
          <a:off x="8750300" y="107654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94524</xdr:rowOff>
    </xdr:from>
    <xdr:to>
      <xdr:col>41</xdr:col>
      <xdr:colOff>101600</xdr:colOff>
      <xdr:row>63</xdr:row>
      <xdr:rowOff>24674</xdr:rowOff>
    </xdr:to>
    <xdr:sp macro="" textlink="">
      <xdr:nvSpPr>
        <xdr:cNvPr id="247" name="楕円 246"/>
        <xdr:cNvSpPr/>
      </xdr:nvSpPr>
      <xdr:spPr>
        <a:xfrm>
          <a:off x="7810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140426</xdr:rowOff>
    </xdr:from>
    <xdr:to>
      <xdr:col>45</xdr:col>
      <xdr:colOff>177800</xdr:colOff>
      <xdr:row>62</xdr:row>
      <xdr:rowOff>145324</xdr:rowOff>
    </xdr:to>
    <xdr:cxnSp macro="">
      <xdr:nvCxnSpPr>
        <xdr:cNvPr id="248" name="直線コネクタ 247"/>
        <xdr:cNvCxnSpPr/>
      </xdr:nvCxnSpPr>
      <xdr:spPr>
        <a:xfrm flipV="1">
          <a:off x="7861300" y="107703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49" name="n_1aveValue【体育館・プール】&#10;一人当たり面積"/>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50" name="n_2aveValue【体育館・プール】&#10;一人当たり面積"/>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51" name="n_3aveValue【体育館・プール】&#10;一人当たり面積"/>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39568</xdr:rowOff>
    </xdr:from>
    <xdr:ext cx="469744" cy="259045"/>
    <xdr:sp macro="" textlink="">
      <xdr:nvSpPr>
        <xdr:cNvPr id="252" name="n_4aveValue【体育館・プール】&#10;一人当たり面積"/>
        <xdr:cNvSpPr txBox="1"/>
      </xdr:nvSpPr>
      <xdr:spPr>
        <a:xfrm>
          <a:off x="6737427" y="1032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6004</xdr:rowOff>
    </xdr:from>
    <xdr:ext cx="469744" cy="259045"/>
    <xdr:sp macro="" textlink="">
      <xdr:nvSpPr>
        <xdr:cNvPr id="253" name="n_1mainValue【体育館・プール】&#10;一人当たり面積"/>
        <xdr:cNvSpPr txBox="1"/>
      </xdr:nvSpPr>
      <xdr:spPr>
        <a:xfrm>
          <a:off x="93917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10903</xdr:rowOff>
    </xdr:from>
    <xdr:ext cx="469744" cy="259045"/>
    <xdr:sp macro="" textlink="">
      <xdr:nvSpPr>
        <xdr:cNvPr id="254" name="n_2mainValue【体育館・プール】&#10;一人当たり面積"/>
        <xdr:cNvSpPr txBox="1"/>
      </xdr:nvSpPr>
      <xdr:spPr>
        <a:xfrm>
          <a:off x="8515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15801</xdr:rowOff>
    </xdr:from>
    <xdr:ext cx="469744" cy="259045"/>
    <xdr:sp macro="" textlink="">
      <xdr:nvSpPr>
        <xdr:cNvPr id="255" name="n_3mainValue【体育館・プール】&#10;一人当たり面積"/>
        <xdr:cNvSpPr txBox="1"/>
      </xdr:nvSpPr>
      <xdr:spPr>
        <a:xfrm>
          <a:off x="7626427" y="1081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6" name="正方形/長方形 25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7" name="正方形/長方形 25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8" name="正方形/長方形 25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9" name="正方形/長方形 25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0" name="正方形/長方形 25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1" name="正方形/長方形 26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2" name="正方形/長方形 26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正方形/長方形 26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4" name="テキスト ボックス 26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5" name="直線コネクタ 26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6" name="テキスト ボックス 26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7" name="直線コネクタ 26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8" name="テキスト ボックス 26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9" name="直線コネクタ 26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0" name="テキスト ボックス 26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1" name="直線コネクタ 27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2" name="テキスト ボックス 27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3" name="直線コネクタ 27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4" name="テキスト ボックス 27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5" name="直線コネクタ 27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6" name="テキスト ボックス 27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8" name="テキスト ボックス 27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80" name="直線コネクタ 279"/>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81"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82" name="直線コネクタ 281"/>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83" name="【福祉施設】&#10;有形固定資産減価償却率最大値テキスト"/>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84" name="直線コネクタ 283"/>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92091</xdr:rowOff>
    </xdr:from>
    <xdr:ext cx="405111" cy="259045"/>
    <xdr:sp macro="" textlink="">
      <xdr:nvSpPr>
        <xdr:cNvPr id="285" name="【福祉施設】&#10;有形固定資産減価償却率平均値テキスト"/>
        <xdr:cNvSpPr txBox="1"/>
      </xdr:nvSpPr>
      <xdr:spPr>
        <a:xfrm>
          <a:off x="4673600" y="13808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86" name="フローチャート: 判断 285"/>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87" name="フローチャート: 判断 286"/>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88" name="フローチャート: 判断 287"/>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289" name="フローチャート: 判断 288"/>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0" name="フローチャート: 判断 289"/>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1" name="テキスト ボックス 29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2" name="テキスト ボックス 29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3" name="テキスト ボックス 29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4" name="テキスト ボックス 29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5" name="テキスト ボックス 29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88264</xdr:rowOff>
    </xdr:from>
    <xdr:to>
      <xdr:col>24</xdr:col>
      <xdr:colOff>114300</xdr:colOff>
      <xdr:row>86</xdr:row>
      <xdr:rowOff>18414</xdr:rowOff>
    </xdr:to>
    <xdr:sp macro="" textlink="">
      <xdr:nvSpPr>
        <xdr:cNvPr id="296" name="楕円 295"/>
        <xdr:cNvSpPr/>
      </xdr:nvSpPr>
      <xdr:spPr>
        <a:xfrm>
          <a:off x="45847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66691</xdr:rowOff>
    </xdr:from>
    <xdr:ext cx="405111" cy="259045"/>
    <xdr:sp macro="" textlink="">
      <xdr:nvSpPr>
        <xdr:cNvPr id="297" name="【福祉施設】&#10;有形固定資産減価償却率該当値テキスト"/>
        <xdr:cNvSpPr txBox="1"/>
      </xdr:nvSpPr>
      <xdr:spPr>
        <a:xfrm>
          <a:off x="4673600"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52070</xdr:rowOff>
    </xdr:from>
    <xdr:to>
      <xdr:col>20</xdr:col>
      <xdr:colOff>38100</xdr:colOff>
      <xdr:row>85</xdr:row>
      <xdr:rowOff>153670</xdr:rowOff>
    </xdr:to>
    <xdr:sp macro="" textlink="">
      <xdr:nvSpPr>
        <xdr:cNvPr id="298" name="楕円 297"/>
        <xdr:cNvSpPr/>
      </xdr:nvSpPr>
      <xdr:spPr>
        <a:xfrm>
          <a:off x="3746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102870</xdr:rowOff>
    </xdr:from>
    <xdr:to>
      <xdr:col>24</xdr:col>
      <xdr:colOff>63500</xdr:colOff>
      <xdr:row>85</xdr:row>
      <xdr:rowOff>139064</xdr:rowOff>
    </xdr:to>
    <xdr:cxnSp macro="">
      <xdr:nvCxnSpPr>
        <xdr:cNvPr id="299" name="直線コネクタ 298"/>
        <xdr:cNvCxnSpPr/>
      </xdr:nvCxnSpPr>
      <xdr:spPr>
        <a:xfrm>
          <a:off x="3797300" y="14676120"/>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10161</xdr:rowOff>
    </xdr:from>
    <xdr:to>
      <xdr:col>15</xdr:col>
      <xdr:colOff>101600</xdr:colOff>
      <xdr:row>85</xdr:row>
      <xdr:rowOff>111761</xdr:rowOff>
    </xdr:to>
    <xdr:sp macro="" textlink="">
      <xdr:nvSpPr>
        <xdr:cNvPr id="300" name="楕円 299"/>
        <xdr:cNvSpPr/>
      </xdr:nvSpPr>
      <xdr:spPr>
        <a:xfrm>
          <a:off x="2857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60961</xdr:rowOff>
    </xdr:from>
    <xdr:to>
      <xdr:col>19</xdr:col>
      <xdr:colOff>177800</xdr:colOff>
      <xdr:row>85</xdr:row>
      <xdr:rowOff>102870</xdr:rowOff>
    </xdr:to>
    <xdr:cxnSp macro="">
      <xdr:nvCxnSpPr>
        <xdr:cNvPr id="301" name="直線コネクタ 300"/>
        <xdr:cNvCxnSpPr/>
      </xdr:nvCxnSpPr>
      <xdr:spPr>
        <a:xfrm>
          <a:off x="2908300" y="14634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147320</xdr:rowOff>
    </xdr:from>
    <xdr:to>
      <xdr:col>10</xdr:col>
      <xdr:colOff>165100</xdr:colOff>
      <xdr:row>85</xdr:row>
      <xdr:rowOff>77470</xdr:rowOff>
    </xdr:to>
    <xdr:sp macro="" textlink="">
      <xdr:nvSpPr>
        <xdr:cNvPr id="302" name="楕円 301"/>
        <xdr:cNvSpPr/>
      </xdr:nvSpPr>
      <xdr:spPr>
        <a:xfrm>
          <a:off x="1968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26670</xdr:rowOff>
    </xdr:from>
    <xdr:to>
      <xdr:col>15</xdr:col>
      <xdr:colOff>50800</xdr:colOff>
      <xdr:row>85</xdr:row>
      <xdr:rowOff>60961</xdr:rowOff>
    </xdr:to>
    <xdr:cxnSp macro="">
      <xdr:nvCxnSpPr>
        <xdr:cNvPr id="303" name="直線コネクタ 302"/>
        <xdr:cNvCxnSpPr/>
      </xdr:nvCxnSpPr>
      <xdr:spPr>
        <a:xfrm>
          <a:off x="2019300" y="145999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4"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305" name="n_2ave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06" name="n_3aveValue【福祉施設】&#10;有形固定資産減価償却率"/>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116857</xdr:rowOff>
    </xdr:from>
    <xdr:ext cx="405111" cy="259045"/>
    <xdr:sp macro="" textlink="">
      <xdr:nvSpPr>
        <xdr:cNvPr id="307" name="n_4aveValue【福祉施設】&#10;有形固定資産減価償却率"/>
        <xdr:cNvSpPr txBox="1"/>
      </xdr:nvSpPr>
      <xdr:spPr>
        <a:xfrm>
          <a:off x="927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144797</xdr:rowOff>
    </xdr:from>
    <xdr:ext cx="405111" cy="259045"/>
    <xdr:sp macro="" textlink="">
      <xdr:nvSpPr>
        <xdr:cNvPr id="308" name="n_1mainValue【福祉施設】&#10;有形固定資産減価償却率"/>
        <xdr:cNvSpPr txBox="1"/>
      </xdr:nvSpPr>
      <xdr:spPr>
        <a:xfrm>
          <a:off x="35820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102888</xdr:rowOff>
    </xdr:from>
    <xdr:ext cx="405111" cy="259045"/>
    <xdr:sp macro="" textlink="">
      <xdr:nvSpPr>
        <xdr:cNvPr id="309" name="n_2mainValue【福祉施設】&#10;有形固定資産減価償却率"/>
        <xdr:cNvSpPr txBox="1"/>
      </xdr:nvSpPr>
      <xdr:spPr>
        <a:xfrm>
          <a:off x="2705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68597</xdr:rowOff>
    </xdr:from>
    <xdr:ext cx="405111" cy="259045"/>
    <xdr:sp macro="" textlink="">
      <xdr:nvSpPr>
        <xdr:cNvPr id="310" name="n_3mainValue【福祉施設】&#10;有形固定資産減価償却率"/>
        <xdr:cNvSpPr txBox="1"/>
      </xdr:nvSpPr>
      <xdr:spPr>
        <a:xfrm>
          <a:off x="18167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1" name="直線コネクタ 32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2" name="テキスト ボックス 32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3" name="直線コネクタ 32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4" name="テキスト ボックス 32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5" name="直線コネクタ 32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6" name="テキスト ボックス 32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7" name="直線コネクタ 32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8" name="テキスト ボックス 32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9" name="直線コネクタ 32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0" name="テキスト ボックス 32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1" name="直線コネクタ 33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2" name="テキスト ボックス 33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36" name="直線コネクタ 335"/>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37" name="【福祉施設】&#10;一人当たり面積最小値テキスト"/>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38" name="直線コネクタ 337"/>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39"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0" name="直線コネクタ 339"/>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65695</xdr:rowOff>
    </xdr:from>
    <xdr:ext cx="469744" cy="259045"/>
    <xdr:sp macro="" textlink="">
      <xdr:nvSpPr>
        <xdr:cNvPr id="341" name="【福祉施設】&#10;一人当たり面積平均値テキスト"/>
        <xdr:cNvSpPr txBox="1"/>
      </xdr:nvSpPr>
      <xdr:spPr>
        <a:xfrm>
          <a:off x="10515600" y="1429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42" name="フローチャート: 判断 341"/>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43" name="フローチャート: 判断 342"/>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44" name="フローチャート: 判断 343"/>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45" name="フローチャート: 判断 344"/>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119562</xdr:rowOff>
    </xdr:from>
    <xdr:to>
      <xdr:col>36</xdr:col>
      <xdr:colOff>165100</xdr:colOff>
      <xdr:row>84</xdr:row>
      <xdr:rowOff>49712</xdr:rowOff>
    </xdr:to>
    <xdr:sp macro="" textlink="">
      <xdr:nvSpPr>
        <xdr:cNvPr id="346" name="フローチャート: 判断 345"/>
        <xdr:cNvSpPr/>
      </xdr:nvSpPr>
      <xdr:spPr>
        <a:xfrm>
          <a:off x="6921500" y="143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129358</xdr:rowOff>
    </xdr:from>
    <xdr:to>
      <xdr:col>55</xdr:col>
      <xdr:colOff>50800</xdr:colOff>
      <xdr:row>86</xdr:row>
      <xdr:rowOff>59508</xdr:rowOff>
    </xdr:to>
    <xdr:sp macro="" textlink="">
      <xdr:nvSpPr>
        <xdr:cNvPr id="352" name="楕円 351"/>
        <xdr:cNvSpPr/>
      </xdr:nvSpPr>
      <xdr:spPr>
        <a:xfrm>
          <a:off x="10426700" y="147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107785</xdr:rowOff>
    </xdr:from>
    <xdr:ext cx="469744" cy="259045"/>
    <xdr:sp macro="" textlink="">
      <xdr:nvSpPr>
        <xdr:cNvPr id="353" name="【福祉施設】&#10;一人当たり面積該当値テキスト"/>
        <xdr:cNvSpPr txBox="1"/>
      </xdr:nvSpPr>
      <xdr:spPr>
        <a:xfrm>
          <a:off x="10515600" y="1468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132624</xdr:rowOff>
    </xdr:from>
    <xdr:to>
      <xdr:col>50</xdr:col>
      <xdr:colOff>165100</xdr:colOff>
      <xdr:row>86</xdr:row>
      <xdr:rowOff>62774</xdr:rowOff>
    </xdr:to>
    <xdr:sp macro="" textlink="">
      <xdr:nvSpPr>
        <xdr:cNvPr id="354" name="楕円 353"/>
        <xdr:cNvSpPr/>
      </xdr:nvSpPr>
      <xdr:spPr>
        <a:xfrm>
          <a:off x="9588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8708</xdr:rowOff>
    </xdr:from>
    <xdr:to>
      <xdr:col>55</xdr:col>
      <xdr:colOff>0</xdr:colOff>
      <xdr:row>86</xdr:row>
      <xdr:rowOff>11974</xdr:rowOff>
    </xdr:to>
    <xdr:cxnSp macro="">
      <xdr:nvCxnSpPr>
        <xdr:cNvPr id="355" name="直線コネクタ 354"/>
        <xdr:cNvCxnSpPr/>
      </xdr:nvCxnSpPr>
      <xdr:spPr>
        <a:xfrm flipV="1">
          <a:off x="9639300" y="147534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132624</xdr:rowOff>
    </xdr:from>
    <xdr:to>
      <xdr:col>46</xdr:col>
      <xdr:colOff>38100</xdr:colOff>
      <xdr:row>86</xdr:row>
      <xdr:rowOff>62774</xdr:rowOff>
    </xdr:to>
    <xdr:sp macro="" textlink="">
      <xdr:nvSpPr>
        <xdr:cNvPr id="356" name="楕円 355"/>
        <xdr:cNvSpPr/>
      </xdr:nvSpPr>
      <xdr:spPr>
        <a:xfrm>
          <a:off x="8699500" y="1470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11974</xdr:rowOff>
    </xdr:from>
    <xdr:to>
      <xdr:col>50</xdr:col>
      <xdr:colOff>114300</xdr:colOff>
      <xdr:row>86</xdr:row>
      <xdr:rowOff>11974</xdr:rowOff>
    </xdr:to>
    <xdr:cxnSp macro="">
      <xdr:nvCxnSpPr>
        <xdr:cNvPr id="357" name="直線コネクタ 356"/>
        <xdr:cNvCxnSpPr/>
      </xdr:nvCxnSpPr>
      <xdr:spPr>
        <a:xfrm>
          <a:off x="8750300" y="147566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135889</xdr:rowOff>
    </xdr:from>
    <xdr:to>
      <xdr:col>41</xdr:col>
      <xdr:colOff>101600</xdr:colOff>
      <xdr:row>86</xdr:row>
      <xdr:rowOff>66039</xdr:rowOff>
    </xdr:to>
    <xdr:sp macro="" textlink="">
      <xdr:nvSpPr>
        <xdr:cNvPr id="358" name="楕円 357"/>
        <xdr:cNvSpPr/>
      </xdr:nvSpPr>
      <xdr:spPr>
        <a:xfrm>
          <a:off x="7810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11974</xdr:rowOff>
    </xdr:from>
    <xdr:to>
      <xdr:col>45</xdr:col>
      <xdr:colOff>177800</xdr:colOff>
      <xdr:row>86</xdr:row>
      <xdr:rowOff>15239</xdr:rowOff>
    </xdr:to>
    <xdr:cxnSp macro="">
      <xdr:nvCxnSpPr>
        <xdr:cNvPr id="359" name="直線コネクタ 358"/>
        <xdr:cNvCxnSpPr/>
      </xdr:nvCxnSpPr>
      <xdr:spPr>
        <a:xfrm flipV="1">
          <a:off x="7861300" y="14756674"/>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151147</xdr:rowOff>
    </xdr:from>
    <xdr:ext cx="469744" cy="259045"/>
    <xdr:sp macro="" textlink="">
      <xdr:nvSpPr>
        <xdr:cNvPr id="360" name="n_1aveValue【福祉施設】&#10;一人当たり面積"/>
        <xdr:cNvSpPr txBox="1"/>
      </xdr:nvSpPr>
      <xdr:spPr>
        <a:xfrm>
          <a:off x="9391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134819</xdr:rowOff>
    </xdr:from>
    <xdr:ext cx="469744" cy="259045"/>
    <xdr:sp macro="" textlink="">
      <xdr:nvSpPr>
        <xdr:cNvPr id="361" name="n_2aveValue【福祉施設】&#10;一人当たり面積"/>
        <xdr:cNvSpPr txBox="1"/>
      </xdr:nvSpPr>
      <xdr:spPr>
        <a:xfrm>
          <a:off x="8515427" y="1419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43378</xdr:rowOff>
    </xdr:from>
    <xdr:ext cx="469744" cy="259045"/>
    <xdr:sp macro="" textlink="">
      <xdr:nvSpPr>
        <xdr:cNvPr id="362" name="n_3aveValue【福祉施設】&#10;一人当たり面積"/>
        <xdr:cNvSpPr txBox="1"/>
      </xdr:nvSpPr>
      <xdr:spPr>
        <a:xfrm>
          <a:off x="7626427" y="1410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66239</xdr:rowOff>
    </xdr:from>
    <xdr:ext cx="469744" cy="259045"/>
    <xdr:sp macro="" textlink="">
      <xdr:nvSpPr>
        <xdr:cNvPr id="363" name="n_4aveValue【福祉施設】&#10;一人当たり面積"/>
        <xdr:cNvSpPr txBox="1"/>
      </xdr:nvSpPr>
      <xdr:spPr>
        <a:xfrm>
          <a:off x="6737427" y="141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53901</xdr:rowOff>
    </xdr:from>
    <xdr:ext cx="469744" cy="259045"/>
    <xdr:sp macro="" textlink="">
      <xdr:nvSpPr>
        <xdr:cNvPr id="364" name="n_1mainValue【福祉施設】&#10;一人当たり面積"/>
        <xdr:cNvSpPr txBox="1"/>
      </xdr:nvSpPr>
      <xdr:spPr>
        <a:xfrm>
          <a:off x="93917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53901</xdr:rowOff>
    </xdr:from>
    <xdr:ext cx="469744" cy="259045"/>
    <xdr:sp macro="" textlink="">
      <xdr:nvSpPr>
        <xdr:cNvPr id="365" name="n_2mainValue【福祉施設】&#10;一人当たり面積"/>
        <xdr:cNvSpPr txBox="1"/>
      </xdr:nvSpPr>
      <xdr:spPr>
        <a:xfrm>
          <a:off x="8515427" y="1479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57166</xdr:rowOff>
    </xdr:from>
    <xdr:ext cx="469744" cy="259045"/>
    <xdr:sp macro="" textlink="">
      <xdr:nvSpPr>
        <xdr:cNvPr id="366" name="n_3mainValue【福祉施設】&#10;一人当たり面積"/>
        <xdr:cNvSpPr txBox="1"/>
      </xdr:nvSpPr>
      <xdr:spPr>
        <a:xfrm>
          <a:off x="7626427" y="1480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8" name="正方形/長方形 3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9" name="正方形/長方形 3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0" name="正方形/長方形 3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1" name="正方形/長方形 3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2" name="正方形/長方形 3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3" name="正方形/長方形 3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4" name="正方形/長方形 3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5" name="テキスト ボックス 3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6" name="直線コネクタ 3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7" name="テキスト ボックス 37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8" name="直線コネクタ 37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9" name="テキスト ボックス 37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0" name="直線コネクタ 37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1" name="テキスト ボックス 38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2" name="直線コネクタ 38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3" name="テキスト ボックス 38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4" name="直線コネクタ 38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5" name="テキスト ボックス 38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6" name="直線コネクタ 38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7" name="テキスト ボックス 38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8" name="直線コネクタ 38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9" name="テキスト ボックス 38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0" name="直線コネクタ 38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392" name="直線コネクタ 391"/>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393" name="【市民会館】&#10;有形固定資産減価償却率最小値テキスト"/>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394" name="直線コネクタ 393"/>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95" name="【市民会館】&#10;有形固定資産減価償却率最大値テキスト"/>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96" name="直線コネクタ 395"/>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134819</xdr:rowOff>
    </xdr:from>
    <xdr:ext cx="405111" cy="259045"/>
    <xdr:sp macro="" textlink="">
      <xdr:nvSpPr>
        <xdr:cNvPr id="397" name="【市民会館】&#10;有形固定資産減価償却率平均値テキスト"/>
        <xdr:cNvSpPr txBox="1"/>
      </xdr:nvSpPr>
      <xdr:spPr>
        <a:xfrm>
          <a:off x="4673600" y="1779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398" name="フローチャート: 判断 397"/>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399" name="フローチャート: 判断 398"/>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00" name="フローチャート: 判断 399"/>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01" name="フローチャート: 判断 400"/>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25400</xdr:rowOff>
    </xdr:from>
    <xdr:to>
      <xdr:col>6</xdr:col>
      <xdr:colOff>38100</xdr:colOff>
      <xdr:row>104</xdr:row>
      <xdr:rowOff>127000</xdr:rowOff>
    </xdr:to>
    <xdr:sp macro="" textlink="">
      <xdr:nvSpPr>
        <xdr:cNvPr id="402" name="フローチャート: 判断 401"/>
        <xdr:cNvSpPr/>
      </xdr:nvSpPr>
      <xdr:spPr>
        <a:xfrm>
          <a:off x="107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3" name="テキスト ボックス 40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4" name="テキスト ボックス 40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5" name="テキスト ボックス 40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6" name="テキスト ボックス 40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7" name="テキスト ボックス 40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8" name="楕円 407"/>
        <xdr:cNvSpPr/>
      </xdr:nvSpPr>
      <xdr:spPr>
        <a:xfrm>
          <a:off x="4584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7093</xdr:rowOff>
    </xdr:from>
    <xdr:ext cx="405111" cy="259045"/>
    <xdr:sp macro="" textlink="">
      <xdr:nvSpPr>
        <xdr:cNvPr id="409" name="【市民会館】&#10;有形固定資産減価償却率該当値テキスト"/>
        <xdr:cNvSpPr txBox="1"/>
      </xdr:nvSpPr>
      <xdr:spPr>
        <a:xfrm>
          <a:off x="4673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7438</xdr:rowOff>
    </xdr:from>
    <xdr:to>
      <xdr:col>20</xdr:col>
      <xdr:colOff>38100</xdr:colOff>
      <xdr:row>105</xdr:row>
      <xdr:rowOff>109038</xdr:rowOff>
    </xdr:to>
    <xdr:sp macro="" textlink="">
      <xdr:nvSpPr>
        <xdr:cNvPr id="410" name="楕円 409"/>
        <xdr:cNvSpPr/>
      </xdr:nvSpPr>
      <xdr:spPr>
        <a:xfrm>
          <a:off x="3746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58238</xdr:rowOff>
    </xdr:from>
    <xdr:to>
      <xdr:col>24</xdr:col>
      <xdr:colOff>63500</xdr:colOff>
      <xdr:row>105</xdr:row>
      <xdr:rowOff>79466</xdr:rowOff>
    </xdr:to>
    <xdr:cxnSp macro="">
      <xdr:nvCxnSpPr>
        <xdr:cNvPr id="411" name="直線コネクタ 410"/>
        <xdr:cNvCxnSpPr/>
      </xdr:nvCxnSpPr>
      <xdr:spPr>
        <a:xfrm>
          <a:off x="3797300" y="180604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147864</xdr:rowOff>
    </xdr:from>
    <xdr:to>
      <xdr:col>15</xdr:col>
      <xdr:colOff>101600</xdr:colOff>
      <xdr:row>105</xdr:row>
      <xdr:rowOff>78014</xdr:rowOff>
    </xdr:to>
    <xdr:sp macro="" textlink="">
      <xdr:nvSpPr>
        <xdr:cNvPr id="412" name="楕円 411"/>
        <xdr:cNvSpPr/>
      </xdr:nvSpPr>
      <xdr:spPr>
        <a:xfrm>
          <a:off x="2857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27214</xdr:rowOff>
    </xdr:from>
    <xdr:to>
      <xdr:col>19</xdr:col>
      <xdr:colOff>177800</xdr:colOff>
      <xdr:row>105</xdr:row>
      <xdr:rowOff>58238</xdr:rowOff>
    </xdr:to>
    <xdr:cxnSp macro="">
      <xdr:nvCxnSpPr>
        <xdr:cNvPr id="413" name="直線コネクタ 412"/>
        <xdr:cNvCxnSpPr/>
      </xdr:nvCxnSpPr>
      <xdr:spPr>
        <a:xfrm>
          <a:off x="2908300" y="1802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115207</xdr:rowOff>
    </xdr:from>
    <xdr:to>
      <xdr:col>10</xdr:col>
      <xdr:colOff>165100</xdr:colOff>
      <xdr:row>105</xdr:row>
      <xdr:rowOff>45357</xdr:rowOff>
    </xdr:to>
    <xdr:sp macro="" textlink="">
      <xdr:nvSpPr>
        <xdr:cNvPr id="414" name="楕円 413"/>
        <xdr:cNvSpPr/>
      </xdr:nvSpPr>
      <xdr:spPr>
        <a:xfrm>
          <a:off x="1968500" y="1794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166007</xdr:rowOff>
    </xdr:from>
    <xdr:to>
      <xdr:col>15</xdr:col>
      <xdr:colOff>50800</xdr:colOff>
      <xdr:row>105</xdr:row>
      <xdr:rowOff>27214</xdr:rowOff>
    </xdr:to>
    <xdr:cxnSp macro="">
      <xdr:nvCxnSpPr>
        <xdr:cNvPr id="415" name="直線コネクタ 414"/>
        <xdr:cNvCxnSpPr/>
      </xdr:nvCxnSpPr>
      <xdr:spPr>
        <a:xfrm>
          <a:off x="2019300" y="1799680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4734</xdr:rowOff>
    </xdr:from>
    <xdr:ext cx="405111" cy="259045"/>
    <xdr:sp macro="" textlink="">
      <xdr:nvSpPr>
        <xdr:cNvPr id="416" name="n_1aveValue【市民会館】&#10;有形固定資産減価償却率"/>
        <xdr:cNvSpPr txBox="1"/>
      </xdr:nvSpPr>
      <xdr:spPr>
        <a:xfrm>
          <a:off x="35820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417" name="n_2aveValue【市民会館】&#10;有形固定資産減価償却率"/>
        <xdr:cNvSpPr txBox="1"/>
      </xdr:nvSpPr>
      <xdr:spPr>
        <a:xfrm>
          <a:off x="2705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12898</xdr:rowOff>
    </xdr:from>
    <xdr:ext cx="405111" cy="259045"/>
    <xdr:sp macro="" textlink="">
      <xdr:nvSpPr>
        <xdr:cNvPr id="418" name="n_3aveValue【市民会館】&#10;有形固定資産減価償却率"/>
        <xdr:cNvSpPr txBox="1"/>
      </xdr:nvSpPr>
      <xdr:spPr>
        <a:xfrm>
          <a:off x="1816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143527</xdr:rowOff>
    </xdr:from>
    <xdr:ext cx="405111" cy="259045"/>
    <xdr:sp macro="" textlink="">
      <xdr:nvSpPr>
        <xdr:cNvPr id="419" name="n_4aveValue【市民会館】&#10;有形固定資産減価償却率"/>
        <xdr:cNvSpPr txBox="1"/>
      </xdr:nvSpPr>
      <xdr:spPr>
        <a:xfrm>
          <a:off x="927744" y="1763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100165</xdr:rowOff>
    </xdr:from>
    <xdr:ext cx="405111" cy="259045"/>
    <xdr:sp macro="" textlink="">
      <xdr:nvSpPr>
        <xdr:cNvPr id="420" name="n_1mainValue【市民会館】&#10;有形固定資産減価償却率"/>
        <xdr:cNvSpPr txBox="1"/>
      </xdr:nvSpPr>
      <xdr:spPr>
        <a:xfrm>
          <a:off x="35820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69141</xdr:rowOff>
    </xdr:from>
    <xdr:ext cx="405111" cy="259045"/>
    <xdr:sp macro="" textlink="">
      <xdr:nvSpPr>
        <xdr:cNvPr id="421" name="n_2mainValue【市民会館】&#10;有形固定資産減価償却率"/>
        <xdr:cNvSpPr txBox="1"/>
      </xdr:nvSpPr>
      <xdr:spPr>
        <a:xfrm>
          <a:off x="2705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36484</xdr:rowOff>
    </xdr:from>
    <xdr:ext cx="405111" cy="259045"/>
    <xdr:sp macro="" textlink="">
      <xdr:nvSpPr>
        <xdr:cNvPr id="422" name="n_3mainValue【市民会館】&#10;有形固定資産減価償却率"/>
        <xdr:cNvSpPr txBox="1"/>
      </xdr:nvSpPr>
      <xdr:spPr>
        <a:xfrm>
          <a:off x="1816744" y="1803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3" name="正方形/長方形 4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4" name="正方形/長方形 4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5" name="正方形/長方形 4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6" name="正方形/長方形 4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7" name="正方形/長方形 4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8" name="正方形/長方形 4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9" name="正方形/長方形 4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0" name="正方形/長方形 42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1" name="テキスト ボックス 43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2" name="直線コネクタ 43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33" name="直線コネクタ 43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34" name="テキスト ボックス 43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35" name="直線コネクタ 43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6" name="テキスト ボックス 43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7" name="直線コネクタ 43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8" name="テキスト ボックス 43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9" name="直線コネクタ 43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40" name="テキスト ボックス 43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41" name="直線コネクタ 44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42" name="テキスト ボックス 44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3" name="直線コネクタ 4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4" name="テキスト ボックス 4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46" name="直線コネクタ 445"/>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47" name="【市民会館】&#10;一人当たり面積最小値テキスト"/>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48" name="直線コネクタ 447"/>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49" name="【市民会館】&#10;一人当たり面積最大値テキスト"/>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50" name="直線コネクタ 449"/>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64788</xdr:rowOff>
    </xdr:from>
    <xdr:ext cx="469744" cy="259045"/>
    <xdr:sp macro="" textlink="">
      <xdr:nvSpPr>
        <xdr:cNvPr id="451" name="【市民会館】&#10;一人当たり面積平均値テキスト"/>
        <xdr:cNvSpPr txBox="1"/>
      </xdr:nvSpPr>
      <xdr:spPr>
        <a:xfrm>
          <a:off x="10515600" y="17895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52" name="フローチャート: 判断 451"/>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53" name="フローチャート: 判断 452"/>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54" name="フローチャート: 判断 453"/>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55" name="フローチャート: 判断 454"/>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56" name="フローチャート: 判断 455"/>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7" name="テキスト ボックス 45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8" name="テキスト ボックス 45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9" name="テキスト ボックス 45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0" name="テキスト ボックス 45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1" name="テキスト ボックス 46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52070</xdr:rowOff>
    </xdr:from>
    <xdr:to>
      <xdr:col>55</xdr:col>
      <xdr:colOff>50800</xdr:colOff>
      <xdr:row>102</xdr:row>
      <xdr:rowOff>153670</xdr:rowOff>
    </xdr:to>
    <xdr:sp macro="" textlink="">
      <xdr:nvSpPr>
        <xdr:cNvPr id="462" name="楕円 461"/>
        <xdr:cNvSpPr/>
      </xdr:nvSpPr>
      <xdr:spPr>
        <a:xfrm>
          <a:off x="10426700" y="1753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74947</xdr:rowOff>
    </xdr:from>
    <xdr:ext cx="469744" cy="259045"/>
    <xdr:sp macro="" textlink="">
      <xdr:nvSpPr>
        <xdr:cNvPr id="463" name="【市民会館】&#10;一人当たり面積該当値テキスト"/>
        <xdr:cNvSpPr txBox="1"/>
      </xdr:nvSpPr>
      <xdr:spPr>
        <a:xfrm>
          <a:off x="10515600"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63500</xdr:rowOff>
    </xdr:from>
    <xdr:to>
      <xdr:col>50</xdr:col>
      <xdr:colOff>165100</xdr:colOff>
      <xdr:row>102</xdr:row>
      <xdr:rowOff>165100</xdr:rowOff>
    </xdr:to>
    <xdr:sp macro="" textlink="">
      <xdr:nvSpPr>
        <xdr:cNvPr id="464" name="楕円 463"/>
        <xdr:cNvSpPr/>
      </xdr:nvSpPr>
      <xdr:spPr>
        <a:xfrm>
          <a:off x="9588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102870</xdr:rowOff>
    </xdr:from>
    <xdr:to>
      <xdr:col>55</xdr:col>
      <xdr:colOff>0</xdr:colOff>
      <xdr:row>102</xdr:row>
      <xdr:rowOff>114300</xdr:rowOff>
    </xdr:to>
    <xdr:cxnSp macro="">
      <xdr:nvCxnSpPr>
        <xdr:cNvPr id="465" name="直線コネクタ 464"/>
        <xdr:cNvCxnSpPr/>
      </xdr:nvCxnSpPr>
      <xdr:spPr>
        <a:xfrm flipV="1">
          <a:off x="9639300" y="175907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78739</xdr:rowOff>
    </xdr:from>
    <xdr:to>
      <xdr:col>46</xdr:col>
      <xdr:colOff>38100</xdr:colOff>
      <xdr:row>103</xdr:row>
      <xdr:rowOff>8889</xdr:rowOff>
    </xdr:to>
    <xdr:sp macro="" textlink="">
      <xdr:nvSpPr>
        <xdr:cNvPr id="466" name="楕円 465"/>
        <xdr:cNvSpPr/>
      </xdr:nvSpPr>
      <xdr:spPr>
        <a:xfrm>
          <a:off x="8699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114300</xdr:rowOff>
    </xdr:from>
    <xdr:to>
      <xdr:col>50</xdr:col>
      <xdr:colOff>114300</xdr:colOff>
      <xdr:row>102</xdr:row>
      <xdr:rowOff>129539</xdr:rowOff>
    </xdr:to>
    <xdr:cxnSp macro="">
      <xdr:nvCxnSpPr>
        <xdr:cNvPr id="467" name="直線コネクタ 466"/>
        <xdr:cNvCxnSpPr/>
      </xdr:nvCxnSpPr>
      <xdr:spPr>
        <a:xfrm flipV="1">
          <a:off x="8750300" y="17602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90170</xdr:rowOff>
    </xdr:from>
    <xdr:to>
      <xdr:col>41</xdr:col>
      <xdr:colOff>101600</xdr:colOff>
      <xdr:row>103</xdr:row>
      <xdr:rowOff>20320</xdr:rowOff>
    </xdr:to>
    <xdr:sp macro="" textlink="">
      <xdr:nvSpPr>
        <xdr:cNvPr id="468" name="楕円 467"/>
        <xdr:cNvSpPr/>
      </xdr:nvSpPr>
      <xdr:spPr>
        <a:xfrm>
          <a:off x="781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129539</xdr:rowOff>
    </xdr:from>
    <xdr:to>
      <xdr:col>45</xdr:col>
      <xdr:colOff>177800</xdr:colOff>
      <xdr:row>102</xdr:row>
      <xdr:rowOff>140970</xdr:rowOff>
    </xdr:to>
    <xdr:cxnSp macro="">
      <xdr:nvCxnSpPr>
        <xdr:cNvPr id="469" name="直線コネクタ 468"/>
        <xdr:cNvCxnSpPr/>
      </xdr:nvCxnSpPr>
      <xdr:spPr>
        <a:xfrm flipV="1">
          <a:off x="7861300" y="176174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16</xdr:rowOff>
    </xdr:from>
    <xdr:ext cx="469744" cy="259045"/>
    <xdr:sp macro="" textlink="">
      <xdr:nvSpPr>
        <xdr:cNvPr id="470" name="n_1aveValue【市民会館】&#10;一人当たり面積"/>
        <xdr:cNvSpPr txBox="1"/>
      </xdr:nvSpPr>
      <xdr:spPr>
        <a:xfrm>
          <a:off x="9391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3827</xdr:rowOff>
    </xdr:from>
    <xdr:ext cx="469744" cy="259045"/>
    <xdr:sp macro="" textlink="">
      <xdr:nvSpPr>
        <xdr:cNvPr id="471" name="n_2aveValue【市民会館】&#10;一人当たり面積"/>
        <xdr:cNvSpPr txBox="1"/>
      </xdr:nvSpPr>
      <xdr:spPr>
        <a:xfrm>
          <a:off x="85154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30497</xdr:rowOff>
    </xdr:from>
    <xdr:ext cx="469744" cy="259045"/>
    <xdr:sp macro="" textlink="">
      <xdr:nvSpPr>
        <xdr:cNvPr id="472" name="n_3aveValue【市民会館】&#10;一人当たり面積"/>
        <xdr:cNvSpPr txBox="1"/>
      </xdr:nvSpPr>
      <xdr:spPr>
        <a:xfrm>
          <a:off x="7626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73"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10177</xdr:rowOff>
    </xdr:from>
    <xdr:ext cx="469744" cy="259045"/>
    <xdr:sp macro="" textlink="">
      <xdr:nvSpPr>
        <xdr:cNvPr id="474" name="n_1mainValue【市民会館】&#10;一人当たり面積"/>
        <xdr:cNvSpPr txBox="1"/>
      </xdr:nvSpPr>
      <xdr:spPr>
        <a:xfrm>
          <a:off x="93917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25416</xdr:rowOff>
    </xdr:from>
    <xdr:ext cx="469744" cy="259045"/>
    <xdr:sp macro="" textlink="">
      <xdr:nvSpPr>
        <xdr:cNvPr id="475" name="n_2mainValue【市民会館】&#10;一人当たり面積"/>
        <xdr:cNvSpPr txBox="1"/>
      </xdr:nvSpPr>
      <xdr:spPr>
        <a:xfrm>
          <a:off x="85154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36847</xdr:rowOff>
    </xdr:from>
    <xdr:ext cx="469744" cy="259045"/>
    <xdr:sp macro="" textlink="">
      <xdr:nvSpPr>
        <xdr:cNvPr id="476" name="n_3mainValue【市民会館】&#10;一人当たり面積"/>
        <xdr:cNvSpPr txBox="1"/>
      </xdr:nvSpPr>
      <xdr:spPr>
        <a:xfrm>
          <a:off x="7626427" y="1735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01" name="直線コネクタ 500"/>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02"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03" name="直線コネクタ 502"/>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04" name="【一般廃棄物処理施設】&#10;有形固定資産減価償却率最大値テキスト"/>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05" name="直線コネクタ 504"/>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06" name="【一般廃棄物処理施設】&#10;有形固定資産減価償却率平均値テキスト"/>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07" name="フローチャート: 判断 506"/>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08" name="フローチャート: 判断 507"/>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09" name="フローチャート: 判断 50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10" name="フローチャート: 判断 509"/>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11" name="フローチャート: 判断 510"/>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61595</xdr:rowOff>
    </xdr:from>
    <xdr:to>
      <xdr:col>85</xdr:col>
      <xdr:colOff>177800</xdr:colOff>
      <xdr:row>40</xdr:row>
      <xdr:rowOff>163195</xdr:rowOff>
    </xdr:to>
    <xdr:sp macro="" textlink="">
      <xdr:nvSpPr>
        <xdr:cNvPr id="517" name="楕円 516"/>
        <xdr:cNvSpPr/>
      </xdr:nvSpPr>
      <xdr:spPr>
        <a:xfrm>
          <a:off x="162687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40022</xdr:rowOff>
    </xdr:from>
    <xdr:ext cx="405111" cy="259045"/>
    <xdr:sp macro="" textlink="">
      <xdr:nvSpPr>
        <xdr:cNvPr id="518" name="【一般廃棄物処理施設】&#10;有形固定資産減価償却率該当値テキスト"/>
        <xdr:cNvSpPr txBox="1"/>
      </xdr:nvSpPr>
      <xdr:spPr>
        <a:xfrm>
          <a:off x="16357600" y="689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71120</xdr:rowOff>
    </xdr:from>
    <xdr:to>
      <xdr:col>81</xdr:col>
      <xdr:colOff>101600</xdr:colOff>
      <xdr:row>41</xdr:row>
      <xdr:rowOff>1270</xdr:rowOff>
    </xdr:to>
    <xdr:sp macro="" textlink="">
      <xdr:nvSpPr>
        <xdr:cNvPr id="519" name="楕円 518"/>
        <xdr:cNvSpPr/>
      </xdr:nvSpPr>
      <xdr:spPr>
        <a:xfrm>
          <a:off x="1543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112395</xdr:rowOff>
    </xdr:from>
    <xdr:to>
      <xdr:col>85</xdr:col>
      <xdr:colOff>127000</xdr:colOff>
      <xdr:row>40</xdr:row>
      <xdr:rowOff>121920</xdr:rowOff>
    </xdr:to>
    <xdr:cxnSp macro="">
      <xdr:nvCxnSpPr>
        <xdr:cNvPr id="520" name="直線コネクタ 519"/>
        <xdr:cNvCxnSpPr/>
      </xdr:nvCxnSpPr>
      <xdr:spPr>
        <a:xfrm flipV="1">
          <a:off x="15481300" y="69703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74930</xdr:rowOff>
    </xdr:from>
    <xdr:to>
      <xdr:col>76</xdr:col>
      <xdr:colOff>165100</xdr:colOff>
      <xdr:row>41</xdr:row>
      <xdr:rowOff>5080</xdr:rowOff>
    </xdr:to>
    <xdr:sp macro="" textlink="">
      <xdr:nvSpPr>
        <xdr:cNvPr id="521" name="楕円 520"/>
        <xdr:cNvSpPr/>
      </xdr:nvSpPr>
      <xdr:spPr>
        <a:xfrm>
          <a:off x="14541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121920</xdr:rowOff>
    </xdr:from>
    <xdr:to>
      <xdr:col>81</xdr:col>
      <xdr:colOff>50800</xdr:colOff>
      <xdr:row>40</xdr:row>
      <xdr:rowOff>125730</xdr:rowOff>
    </xdr:to>
    <xdr:cxnSp macro="">
      <xdr:nvCxnSpPr>
        <xdr:cNvPr id="522" name="直線コネクタ 521"/>
        <xdr:cNvCxnSpPr/>
      </xdr:nvCxnSpPr>
      <xdr:spPr>
        <a:xfrm flipV="1">
          <a:off x="14592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88265</xdr:rowOff>
    </xdr:from>
    <xdr:to>
      <xdr:col>72</xdr:col>
      <xdr:colOff>38100</xdr:colOff>
      <xdr:row>41</xdr:row>
      <xdr:rowOff>18415</xdr:rowOff>
    </xdr:to>
    <xdr:sp macro="" textlink="">
      <xdr:nvSpPr>
        <xdr:cNvPr id="523" name="楕円 522"/>
        <xdr:cNvSpPr/>
      </xdr:nvSpPr>
      <xdr:spPr>
        <a:xfrm>
          <a:off x="13652500" y="694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125730</xdr:rowOff>
    </xdr:from>
    <xdr:to>
      <xdr:col>76</xdr:col>
      <xdr:colOff>114300</xdr:colOff>
      <xdr:row>40</xdr:row>
      <xdr:rowOff>139065</xdr:rowOff>
    </xdr:to>
    <xdr:cxnSp macro="">
      <xdr:nvCxnSpPr>
        <xdr:cNvPr id="524" name="直線コネクタ 523"/>
        <xdr:cNvCxnSpPr/>
      </xdr:nvCxnSpPr>
      <xdr:spPr>
        <a:xfrm flipV="1">
          <a:off x="13703300" y="698373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25" name="n_1aveValue【一般廃棄物処理施設】&#10;有形固定資産減価償却率"/>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2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27" name="n_3aveValue【一般廃棄物処理施設】&#10;有形固定資産減価償却率"/>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28" name="n_4aveValue【一般廃棄物処理施設】&#10;有形固定資産減価償却率"/>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163847</xdr:rowOff>
    </xdr:from>
    <xdr:ext cx="405111" cy="259045"/>
    <xdr:sp macro="" textlink="">
      <xdr:nvSpPr>
        <xdr:cNvPr id="529" name="n_1mainValue【一般廃棄物処理施設】&#10;有形固定資産減価償却率"/>
        <xdr:cNvSpPr txBox="1"/>
      </xdr:nvSpPr>
      <xdr:spPr>
        <a:xfrm>
          <a:off x="152660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167657</xdr:rowOff>
    </xdr:from>
    <xdr:ext cx="405111" cy="259045"/>
    <xdr:sp macro="" textlink="">
      <xdr:nvSpPr>
        <xdr:cNvPr id="530" name="n_2mainValue【一般廃棄物処理施設】&#10;有形固定資産減価償却率"/>
        <xdr:cNvSpPr txBox="1"/>
      </xdr:nvSpPr>
      <xdr:spPr>
        <a:xfrm>
          <a:off x="14389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9542</xdr:rowOff>
    </xdr:from>
    <xdr:ext cx="405111" cy="259045"/>
    <xdr:sp macro="" textlink="">
      <xdr:nvSpPr>
        <xdr:cNvPr id="531" name="n_3mainValue【一般廃棄物処理施設】&#10;有形固定資産減価償却率"/>
        <xdr:cNvSpPr txBox="1"/>
      </xdr:nvSpPr>
      <xdr:spPr>
        <a:xfrm>
          <a:off x="13500744" y="703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2" name="正方形/長方形 5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3" name="正方形/長方形 5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4" name="正方形/長方形 5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5" name="正方形/長方形 5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6" name="正方形/長方形 5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7" name="正方形/長方形 5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8" name="正方形/長方形 5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9" name="正方形/長方形 5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0" name="テキスト ボックス 5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1" name="直線コネクタ 5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42" name="直線コネクタ 54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43" name="テキスト ボックス 54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44" name="直線コネクタ 54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45" name="テキスト ボックス 54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46" name="直線コネクタ 54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47" name="テキスト ボックス 54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48" name="直線コネクタ 54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49" name="テキスト ボックス 54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50" name="直線コネクタ 54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51" name="テキスト ボックス 55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52" name="直線コネクタ 55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53" name="テキスト ボックス 55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4" name="直線コネクタ 55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5" name="テキスト ボックス 55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57" name="直線コネクタ 556"/>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58" name="【一般廃棄物処理施設】&#10;一人当たり有形固定資産（償却資産）額最小値テキスト"/>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59" name="直線コネクタ 558"/>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60" name="【一般廃棄物処理施設】&#10;一人当たり有形固定資産（償却資産）額最大値テキスト"/>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61" name="直線コネクタ 560"/>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76581</xdr:rowOff>
    </xdr:from>
    <xdr:ext cx="534377" cy="259045"/>
    <xdr:sp macro="" textlink="">
      <xdr:nvSpPr>
        <xdr:cNvPr id="562" name="【一般廃棄物処理施設】&#10;一人当たり有形固定資産（償却資産）額平均値テキスト"/>
        <xdr:cNvSpPr txBox="1"/>
      </xdr:nvSpPr>
      <xdr:spPr>
        <a:xfrm>
          <a:off x="22199600" y="6934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63" name="フローチャート: 判断 562"/>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64" name="フローチャート: 判断 563"/>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65" name="フローチャート: 判断 564"/>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66" name="フローチャート: 判断 565"/>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167534</xdr:rowOff>
    </xdr:from>
    <xdr:to>
      <xdr:col>98</xdr:col>
      <xdr:colOff>38100</xdr:colOff>
      <xdr:row>41</xdr:row>
      <xdr:rowOff>97684</xdr:rowOff>
    </xdr:to>
    <xdr:sp macro="" textlink="">
      <xdr:nvSpPr>
        <xdr:cNvPr id="567" name="フローチャート: 判断 566"/>
        <xdr:cNvSpPr/>
      </xdr:nvSpPr>
      <xdr:spPr>
        <a:xfrm>
          <a:off x="18605500" y="7025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8" name="テキスト ボックス 56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9" name="テキスト ボックス 56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0" name="テキスト ボックス 56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71" name="テキスト ボックス 57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72" name="テキスト ボックス 57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156381</xdr:rowOff>
    </xdr:from>
    <xdr:to>
      <xdr:col>116</xdr:col>
      <xdr:colOff>114300</xdr:colOff>
      <xdr:row>40</xdr:row>
      <xdr:rowOff>86531</xdr:rowOff>
    </xdr:to>
    <xdr:sp macro="" textlink="">
      <xdr:nvSpPr>
        <xdr:cNvPr id="573" name="楕円 572"/>
        <xdr:cNvSpPr/>
      </xdr:nvSpPr>
      <xdr:spPr>
        <a:xfrm>
          <a:off x="22110700" y="68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7808</xdr:rowOff>
    </xdr:from>
    <xdr:ext cx="599010" cy="259045"/>
    <xdr:sp macro="" textlink="">
      <xdr:nvSpPr>
        <xdr:cNvPr id="574" name="【一般廃棄物処理施設】&#10;一人当たり有形固定資産（償却資産）額該当値テキスト"/>
        <xdr:cNvSpPr txBox="1"/>
      </xdr:nvSpPr>
      <xdr:spPr>
        <a:xfrm>
          <a:off x="22199600" y="669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166394</xdr:rowOff>
    </xdr:from>
    <xdr:to>
      <xdr:col>112</xdr:col>
      <xdr:colOff>38100</xdr:colOff>
      <xdr:row>40</xdr:row>
      <xdr:rowOff>96544</xdr:rowOff>
    </xdr:to>
    <xdr:sp macro="" textlink="">
      <xdr:nvSpPr>
        <xdr:cNvPr id="575" name="楕円 574"/>
        <xdr:cNvSpPr/>
      </xdr:nvSpPr>
      <xdr:spPr>
        <a:xfrm>
          <a:off x="21272500" y="6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35731</xdr:rowOff>
    </xdr:from>
    <xdr:to>
      <xdr:col>116</xdr:col>
      <xdr:colOff>63500</xdr:colOff>
      <xdr:row>40</xdr:row>
      <xdr:rowOff>45744</xdr:rowOff>
    </xdr:to>
    <xdr:cxnSp macro="">
      <xdr:nvCxnSpPr>
        <xdr:cNvPr id="576" name="直線コネクタ 575"/>
        <xdr:cNvCxnSpPr/>
      </xdr:nvCxnSpPr>
      <xdr:spPr>
        <a:xfrm flipV="1">
          <a:off x="21323300" y="6893731"/>
          <a:ext cx="8382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4878</xdr:rowOff>
    </xdr:from>
    <xdr:to>
      <xdr:col>107</xdr:col>
      <xdr:colOff>101600</xdr:colOff>
      <xdr:row>40</xdr:row>
      <xdr:rowOff>106478</xdr:rowOff>
    </xdr:to>
    <xdr:sp macro="" textlink="">
      <xdr:nvSpPr>
        <xdr:cNvPr id="577" name="楕円 576"/>
        <xdr:cNvSpPr/>
      </xdr:nvSpPr>
      <xdr:spPr>
        <a:xfrm>
          <a:off x="20383500" y="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45744</xdr:rowOff>
    </xdr:from>
    <xdr:to>
      <xdr:col>111</xdr:col>
      <xdr:colOff>177800</xdr:colOff>
      <xdr:row>40</xdr:row>
      <xdr:rowOff>55678</xdr:rowOff>
    </xdr:to>
    <xdr:cxnSp macro="">
      <xdr:nvCxnSpPr>
        <xdr:cNvPr id="578" name="直線コネクタ 577"/>
        <xdr:cNvCxnSpPr/>
      </xdr:nvCxnSpPr>
      <xdr:spPr>
        <a:xfrm flipV="1">
          <a:off x="20434300" y="6903744"/>
          <a:ext cx="8890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17173</xdr:rowOff>
    </xdr:from>
    <xdr:to>
      <xdr:col>102</xdr:col>
      <xdr:colOff>165100</xdr:colOff>
      <xdr:row>40</xdr:row>
      <xdr:rowOff>118773</xdr:rowOff>
    </xdr:to>
    <xdr:sp macro="" textlink="">
      <xdr:nvSpPr>
        <xdr:cNvPr id="579" name="楕円 578"/>
        <xdr:cNvSpPr/>
      </xdr:nvSpPr>
      <xdr:spPr>
        <a:xfrm>
          <a:off x="19494500" y="68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55678</xdr:rowOff>
    </xdr:from>
    <xdr:to>
      <xdr:col>107</xdr:col>
      <xdr:colOff>50800</xdr:colOff>
      <xdr:row>40</xdr:row>
      <xdr:rowOff>67973</xdr:rowOff>
    </xdr:to>
    <xdr:cxnSp macro="">
      <xdr:nvCxnSpPr>
        <xdr:cNvPr id="580" name="直線コネクタ 579"/>
        <xdr:cNvCxnSpPr/>
      </xdr:nvCxnSpPr>
      <xdr:spPr>
        <a:xfrm flipV="1">
          <a:off x="19545300" y="6913678"/>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45255</xdr:rowOff>
    </xdr:from>
    <xdr:ext cx="534377" cy="259045"/>
    <xdr:sp macro="" textlink="">
      <xdr:nvSpPr>
        <xdr:cNvPr id="581" name="n_1aveValue【一般廃棄物処理施設】&#10;一人当たり有形固定資産（償却資産）額"/>
        <xdr:cNvSpPr txBox="1"/>
      </xdr:nvSpPr>
      <xdr:spPr>
        <a:xfrm>
          <a:off x="210434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60882</xdr:rowOff>
    </xdr:from>
    <xdr:ext cx="534377" cy="259045"/>
    <xdr:sp macro="" textlink="">
      <xdr:nvSpPr>
        <xdr:cNvPr id="582" name="n_2aveValue【一般廃棄物処理施設】&#10;一人当たり有形固定資産（償却資産）額"/>
        <xdr:cNvSpPr txBox="1"/>
      </xdr:nvSpPr>
      <xdr:spPr>
        <a:xfrm>
          <a:off x="20167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35396</xdr:rowOff>
    </xdr:from>
    <xdr:ext cx="534377" cy="259045"/>
    <xdr:sp macro="" textlink="">
      <xdr:nvSpPr>
        <xdr:cNvPr id="583" name="n_3aveValue【一般廃棄物処理施設】&#10;一人当たり有形固定資産（償却資産）額"/>
        <xdr:cNvSpPr txBox="1"/>
      </xdr:nvSpPr>
      <xdr:spPr>
        <a:xfrm>
          <a:off x="19278111" y="706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114211</xdr:rowOff>
    </xdr:from>
    <xdr:ext cx="534377" cy="259045"/>
    <xdr:sp macro="" textlink="">
      <xdr:nvSpPr>
        <xdr:cNvPr id="584" name="n_4aveValue【一般廃棄物処理施設】&#10;一人当たり有形固定資産（償却資産）額"/>
        <xdr:cNvSpPr txBox="1"/>
      </xdr:nvSpPr>
      <xdr:spPr>
        <a:xfrm>
          <a:off x="18389111" y="680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113071</xdr:rowOff>
    </xdr:from>
    <xdr:ext cx="599010" cy="259045"/>
    <xdr:sp macro="" textlink="">
      <xdr:nvSpPr>
        <xdr:cNvPr id="585" name="n_1mainValue【一般廃棄物処理施設】&#10;一人当たり有形固定資産（償却資産）額"/>
        <xdr:cNvSpPr txBox="1"/>
      </xdr:nvSpPr>
      <xdr:spPr>
        <a:xfrm>
          <a:off x="21011095" y="662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123005</xdr:rowOff>
    </xdr:from>
    <xdr:ext cx="599010" cy="259045"/>
    <xdr:sp macro="" textlink="">
      <xdr:nvSpPr>
        <xdr:cNvPr id="586" name="n_2mainValue【一般廃棄物処理施設】&#10;一人当たり有形固定資産（償却資産）額"/>
        <xdr:cNvSpPr txBox="1"/>
      </xdr:nvSpPr>
      <xdr:spPr>
        <a:xfrm>
          <a:off x="20134795" y="66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135300</xdr:rowOff>
    </xdr:from>
    <xdr:ext cx="599010" cy="259045"/>
    <xdr:sp macro="" textlink="">
      <xdr:nvSpPr>
        <xdr:cNvPr id="587" name="n_3mainValue【一般廃棄物処理施設】&#10;一人当たり有形固定資産（償却資産）額"/>
        <xdr:cNvSpPr txBox="1"/>
      </xdr:nvSpPr>
      <xdr:spPr>
        <a:xfrm>
          <a:off x="19245795" y="6650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99" name="直線コネクタ 59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00" name="テキスト ボックス 599"/>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01" name="直線コネクタ 60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02" name="テキスト ボックス 60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03" name="直線コネクタ 60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04" name="テキスト ボックス 60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05" name="直線コネクタ 60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06" name="テキスト ボックス 60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07" name="直線コネクタ 60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08" name="テキスト ボックス 60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09" name="直線コネクタ 60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10" name="テキスト ボックス 609"/>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11" name="直線コネクタ 61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168184</xdr:rowOff>
    </xdr:to>
    <xdr:cxnSp macro="">
      <xdr:nvCxnSpPr>
        <xdr:cNvPr id="613" name="直線コネクタ 612"/>
        <xdr:cNvCxnSpPr/>
      </xdr:nvCxnSpPr>
      <xdr:spPr>
        <a:xfrm flipV="1">
          <a:off x="16318864" y="9470572"/>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561</xdr:rowOff>
    </xdr:from>
    <xdr:ext cx="405111" cy="259045"/>
    <xdr:sp macro="" textlink="">
      <xdr:nvSpPr>
        <xdr:cNvPr id="614" name="【保健センター・保健所】&#10;有形固定資産減価償却率最小値テキスト"/>
        <xdr:cNvSpPr txBox="1"/>
      </xdr:nvSpPr>
      <xdr:spPr>
        <a:xfrm>
          <a:off x="16357600" y="1097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168184</xdr:rowOff>
    </xdr:from>
    <xdr:to>
      <xdr:col>86</xdr:col>
      <xdr:colOff>25400</xdr:colOff>
      <xdr:row>63</xdr:row>
      <xdr:rowOff>168184</xdr:rowOff>
    </xdr:to>
    <xdr:cxnSp macro="">
      <xdr:nvCxnSpPr>
        <xdr:cNvPr id="615" name="直線コネクタ 614"/>
        <xdr:cNvCxnSpPr/>
      </xdr:nvCxnSpPr>
      <xdr:spPr>
        <a:xfrm>
          <a:off x="16230600" y="1096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16"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17" name="直線コネクタ 616"/>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64787</xdr:rowOff>
    </xdr:from>
    <xdr:ext cx="405111" cy="259045"/>
    <xdr:sp macro="" textlink="">
      <xdr:nvSpPr>
        <xdr:cNvPr id="618" name="【保健センター・保健所】&#10;有形固定資産減価償却率平均値テキスト"/>
        <xdr:cNvSpPr txBox="1"/>
      </xdr:nvSpPr>
      <xdr:spPr>
        <a:xfrm>
          <a:off x="16357600" y="1018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86360</xdr:rowOff>
    </xdr:from>
    <xdr:to>
      <xdr:col>85</xdr:col>
      <xdr:colOff>177800</xdr:colOff>
      <xdr:row>60</xdr:row>
      <xdr:rowOff>16510</xdr:rowOff>
    </xdr:to>
    <xdr:sp macro="" textlink="">
      <xdr:nvSpPr>
        <xdr:cNvPr id="619" name="フローチャート: 判断 618"/>
        <xdr:cNvSpPr/>
      </xdr:nvSpPr>
      <xdr:spPr>
        <a:xfrm>
          <a:off x="162687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620" name="フローチャート: 判断 619"/>
        <xdr:cNvSpPr/>
      </xdr:nvSpPr>
      <xdr:spPr>
        <a:xfrm>
          <a:off x="15430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73297</xdr:rowOff>
    </xdr:from>
    <xdr:to>
      <xdr:col>76</xdr:col>
      <xdr:colOff>165100</xdr:colOff>
      <xdr:row>60</xdr:row>
      <xdr:rowOff>3447</xdr:rowOff>
    </xdr:to>
    <xdr:sp macro="" textlink="">
      <xdr:nvSpPr>
        <xdr:cNvPr id="621" name="フローチャート: 判断 620"/>
        <xdr:cNvSpPr/>
      </xdr:nvSpPr>
      <xdr:spPr>
        <a:xfrm>
          <a:off x="14541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61867</xdr:rowOff>
    </xdr:from>
    <xdr:to>
      <xdr:col>72</xdr:col>
      <xdr:colOff>38100</xdr:colOff>
      <xdr:row>59</xdr:row>
      <xdr:rowOff>163467</xdr:rowOff>
    </xdr:to>
    <xdr:sp macro="" textlink="">
      <xdr:nvSpPr>
        <xdr:cNvPr id="622" name="フローチャート: 判断 621"/>
        <xdr:cNvSpPr/>
      </xdr:nvSpPr>
      <xdr:spPr>
        <a:xfrm>
          <a:off x="13652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23" name="フローチャート: 判断 622"/>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4" name="テキスト ボックス 6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5" name="テキスト ボックス 6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6" name="テキスト ボックス 6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7" name="テキスト ボックス 6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8" name="テキスト ボックス 6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130447</xdr:rowOff>
    </xdr:from>
    <xdr:to>
      <xdr:col>85</xdr:col>
      <xdr:colOff>177800</xdr:colOff>
      <xdr:row>57</xdr:row>
      <xdr:rowOff>60597</xdr:rowOff>
    </xdr:to>
    <xdr:sp macro="" textlink="">
      <xdr:nvSpPr>
        <xdr:cNvPr id="629" name="楕円 628"/>
        <xdr:cNvSpPr/>
      </xdr:nvSpPr>
      <xdr:spPr>
        <a:xfrm>
          <a:off x="162687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153324</xdr:rowOff>
    </xdr:from>
    <xdr:ext cx="405111" cy="259045"/>
    <xdr:sp macro="" textlink="">
      <xdr:nvSpPr>
        <xdr:cNvPr id="630" name="【保健センター・保健所】&#10;有形固定資産減価償却率該当値テキスト"/>
        <xdr:cNvSpPr txBox="1"/>
      </xdr:nvSpPr>
      <xdr:spPr>
        <a:xfrm>
          <a:off x="16357600" y="958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53703</xdr:rowOff>
    </xdr:from>
    <xdr:to>
      <xdr:col>81</xdr:col>
      <xdr:colOff>101600</xdr:colOff>
      <xdr:row>56</xdr:row>
      <xdr:rowOff>155303</xdr:rowOff>
    </xdr:to>
    <xdr:sp macro="" textlink="">
      <xdr:nvSpPr>
        <xdr:cNvPr id="631" name="楕円 630"/>
        <xdr:cNvSpPr/>
      </xdr:nvSpPr>
      <xdr:spPr>
        <a:xfrm>
          <a:off x="15430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104503</xdr:rowOff>
    </xdr:from>
    <xdr:to>
      <xdr:col>85</xdr:col>
      <xdr:colOff>127000</xdr:colOff>
      <xdr:row>57</xdr:row>
      <xdr:rowOff>9797</xdr:rowOff>
    </xdr:to>
    <xdr:cxnSp macro="">
      <xdr:nvCxnSpPr>
        <xdr:cNvPr id="632" name="直線コネクタ 631"/>
        <xdr:cNvCxnSpPr/>
      </xdr:nvCxnSpPr>
      <xdr:spPr>
        <a:xfrm>
          <a:off x="15481300" y="9705703"/>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150041</xdr:rowOff>
    </xdr:from>
    <xdr:to>
      <xdr:col>76</xdr:col>
      <xdr:colOff>165100</xdr:colOff>
      <xdr:row>56</xdr:row>
      <xdr:rowOff>80191</xdr:rowOff>
    </xdr:to>
    <xdr:sp macro="" textlink="">
      <xdr:nvSpPr>
        <xdr:cNvPr id="633" name="楕円 632"/>
        <xdr:cNvSpPr/>
      </xdr:nvSpPr>
      <xdr:spPr>
        <a:xfrm>
          <a:off x="14541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29391</xdr:rowOff>
    </xdr:from>
    <xdr:to>
      <xdr:col>81</xdr:col>
      <xdr:colOff>50800</xdr:colOff>
      <xdr:row>56</xdr:row>
      <xdr:rowOff>104503</xdr:rowOff>
    </xdr:to>
    <xdr:cxnSp macro="">
      <xdr:nvCxnSpPr>
        <xdr:cNvPr id="634" name="直線コネクタ 633"/>
        <xdr:cNvCxnSpPr/>
      </xdr:nvCxnSpPr>
      <xdr:spPr>
        <a:xfrm>
          <a:off x="14592300" y="96305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74930</xdr:rowOff>
    </xdr:from>
    <xdr:to>
      <xdr:col>72</xdr:col>
      <xdr:colOff>38100</xdr:colOff>
      <xdr:row>56</xdr:row>
      <xdr:rowOff>5080</xdr:rowOff>
    </xdr:to>
    <xdr:sp macro="" textlink="">
      <xdr:nvSpPr>
        <xdr:cNvPr id="635" name="楕円 634"/>
        <xdr:cNvSpPr/>
      </xdr:nvSpPr>
      <xdr:spPr>
        <a:xfrm>
          <a:off x="13652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125730</xdr:rowOff>
    </xdr:from>
    <xdr:to>
      <xdr:col>76</xdr:col>
      <xdr:colOff>114300</xdr:colOff>
      <xdr:row>56</xdr:row>
      <xdr:rowOff>29391</xdr:rowOff>
    </xdr:to>
    <xdr:cxnSp macro="">
      <xdr:nvCxnSpPr>
        <xdr:cNvPr id="636" name="直線コネクタ 635"/>
        <xdr:cNvCxnSpPr/>
      </xdr:nvCxnSpPr>
      <xdr:spPr>
        <a:xfrm>
          <a:off x="13703300" y="955548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637" name="n_1aveValue【保健センター・保健所】&#10;有形固定資産減価償却率"/>
        <xdr:cNvSpPr txBox="1"/>
      </xdr:nvSpPr>
      <xdr:spPr>
        <a:xfrm>
          <a:off x="152660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166024</xdr:rowOff>
    </xdr:from>
    <xdr:ext cx="405111" cy="259045"/>
    <xdr:sp macro="" textlink="">
      <xdr:nvSpPr>
        <xdr:cNvPr id="638" name="n_2aveValue【保健センター・保健所】&#10;有形固定資産減価償却率"/>
        <xdr:cNvSpPr txBox="1"/>
      </xdr:nvSpPr>
      <xdr:spPr>
        <a:xfrm>
          <a:off x="14389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154594</xdr:rowOff>
    </xdr:from>
    <xdr:ext cx="405111" cy="259045"/>
    <xdr:sp macro="" textlink="">
      <xdr:nvSpPr>
        <xdr:cNvPr id="639" name="n_3aveValue【保健センター・保健所】&#10;有形固定資産減価償却率"/>
        <xdr:cNvSpPr txBox="1"/>
      </xdr:nvSpPr>
      <xdr:spPr>
        <a:xfrm>
          <a:off x="135007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40" name="n_4aveValue【保健センター・保健所】&#10;有形固定資産減価償却率"/>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380</xdr:rowOff>
    </xdr:from>
    <xdr:ext cx="405111" cy="259045"/>
    <xdr:sp macro="" textlink="">
      <xdr:nvSpPr>
        <xdr:cNvPr id="641" name="n_1mainValue【保健センター・保健所】&#10;有形固定資産減価償却率"/>
        <xdr:cNvSpPr txBox="1"/>
      </xdr:nvSpPr>
      <xdr:spPr>
        <a:xfrm>
          <a:off x="152660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54</xdr:row>
      <xdr:rowOff>96718</xdr:rowOff>
    </xdr:from>
    <xdr:ext cx="340478" cy="259045"/>
    <xdr:sp macro="" textlink="">
      <xdr:nvSpPr>
        <xdr:cNvPr id="642" name="n_2mainValue【保健センター・保健所】&#10;有形固定資産減価償却率"/>
        <xdr:cNvSpPr txBox="1"/>
      </xdr:nvSpPr>
      <xdr:spPr>
        <a:xfrm>
          <a:off x="14422061" y="9355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54</xdr:row>
      <xdr:rowOff>21607</xdr:rowOff>
    </xdr:from>
    <xdr:ext cx="340478" cy="259045"/>
    <xdr:sp macro="" textlink="">
      <xdr:nvSpPr>
        <xdr:cNvPr id="643" name="n_3mainValue【保健センター・保健所】&#10;有形固定資産減価償却率"/>
        <xdr:cNvSpPr txBox="1"/>
      </xdr:nvSpPr>
      <xdr:spPr>
        <a:xfrm>
          <a:off x="13533061" y="9279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4" name="正方形/長方形 64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5" name="正方形/長方形 64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6" name="正方形/長方形 64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7" name="正方形/長方形 64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48" name="正方形/長方形 64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9" name="正方形/長方形 64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0" name="正方形/長方形 64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1" name="正方形/長方形 65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2" name="テキスト ボックス 65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3" name="直線コネクタ 65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54" name="直線コネクタ 65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55" name="テキスト ボックス 65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56" name="直線コネクタ 65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57" name="テキスト ボックス 65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58" name="直線コネクタ 65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59" name="テキスト ボックス 65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60" name="直線コネクタ 65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61" name="テキスト ボックス 66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62" name="直線コネクタ 66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63" name="テキスト ボックス 66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148590</xdr:rowOff>
    </xdr:from>
    <xdr:to>
      <xdr:col>116</xdr:col>
      <xdr:colOff>62864</xdr:colOff>
      <xdr:row>64</xdr:row>
      <xdr:rowOff>26670</xdr:rowOff>
    </xdr:to>
    <xdr:cxnSp macro="">
      <xdr:nvCxnSpPr>
        <xdr:cNvPr id="667" name="直線コネクタ 666"/>
        <xdr:cNvCxnSpPr/>
      </xdr:nvCxnSpPr>
      <xdr:spPr>
        <a:xfrm flipV="1">
          <a:off x="22160864" y="957834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668" name="【保健センター・保健所】&#10;一人当たり面積最小値テキスト"/>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669" name="直線コネクタ 668"/>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95267</xdr:rowOff>
    </xdr:from>
    <xdr:ext cx="469744" cy="259045"/>
    <xdr:sp macro="" textlink="">
      <xdr:nvSpPr>
        <xdr:cNvPr id="670" name="【保健センター・保健所】&#10;一人当たり面積最大値テキスト"/>
        <xdr:cNvSpPr txBox="1"/>
      </xdr:nvSpPr>
      <xdr:spPr>
        <a:xfrm>
          <a:off x="22199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148590</xdr:rowOff>
    </xdr:from>
    <xdr:to>
      <xdr:col>116</xdr:col>
      <xdr:colOff>152400</xdr:colOff>
      <xdr:row>55</xdr:row>
      <xdr:rowOff>148590</xdr:rowOff>
    </xdr:to>
    <xdr:cxnSp macro="">
      <xdr:nvCxnSpPr>
        <xdr:cNvPr id="671" name="直線コネクタ 670"/>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17797</xdr:rowOff>
    </xdr:from>
    <xdr:ext cx="469744" cy="259045"/>
    <xdr:sp macro="" textlink="">
      <xdr:nvSpPr>
        <xdr:cNvPr id="672" name="【保健センター・保健所】&#10;一人当たり面積平均値テキスト"/>
        <xdr:cNvSpPr txBox="1"/>
      </xdr:nvSpPr>
      <xdr:spPr>
        <a:xfrm>
          <a:off x="22199600" y="1064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166370</xdr:rowOff>
    </xdr:from>
    <xdr:to>
      <xdr:col>116</xdr:col>
      <xdr:colOff>114300</xdr:colOff>
      <xdr:row>63</xdr:row>
      <xdr:rowOff>96520</xdr:rowOff>
    </xdr:to>
    <xdr:sp macro="" textlink="">
      <xdr:nvSpPr>
        <xdr:cNvPr id="673" name="フローチャート: 判断 672"/>
        <xdr:cNvSpPr/>
      </xdr:nvSpPr>
      <xdr:spPr>
        <a:xfrm>
          <a:off x="221107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13970</xdr:rowOff>
    </xdr:from>
    <xdr:to>
      <xdr:col>112</xdr:col>
      <xdr:colOff>38100</xdr:colOff>
      <xdr:row>63</xdr:row>
      <xdr:rowOff>115570</xdr:rowOff>
    </xdr:to>
    <xdr:sp macro="" textlink="">
      <xdr:nvSpPr>
        <xdr:cNvPr id="674" name="フローチャート: 判断 673"/>
        <xdr:cNvSpPr/>
      </xdr:nvSpPr>
      <xdr:spPr>
        <a:xfrm>
          <a:off x="21272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17780</xdr:rowOff>
    </xdr:from>
    <xdr:to>
      <xdr:col>107</xdr:col>
      <xdr:colOff>101600</xdr:colOff>
      <xdr:row>63</xdr:row>
      <xdr:rowOff>119380</xdr:rowOff>
    </xdr:to>
    <xdr:sp macro="" textlink="">
      <xdr:nvSpPr>
        <xdr:cNvPr id="675" name="フローチャート: 判断 674"/>
        <xdr:cNvSpPr/>
      </xdr:nvSpPr>
      <xdr:spPr>
        <a:xfrm>
          <a:off x="20383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6350</xdr:rowOff>
    </xdr:from>
    <xdr:to>
      <xdr:col>102</xdr:col>
      <xdr:colOff>165100</xdr:colOff>
      <xdr:row>63</xdr:row>
      <xdr:rowOff>107950</xdr:rowOff>
    </xdr:to>
    <xdr:sp macro="" textlink="">
      <xdr:nvSpPr>
        <xdr:cNvPr id="676" name="フローチャート: 判断 675"/>
        <xdr:cNvSpPr/>
      </xdr:nvSpPr>
      <xdr:spPr>
        <a:xfrm>
          <a:off x="19494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77" name="フローチャート: 判断 676"/>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683" name="楕円 682"/>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684"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685" name="楕円 684"/>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686" name="直線コネクタ 685"/>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143510</xdr:rowOff>
    </xdr:from>
    <xdr:to>
      <xdr:col>107</xdr:col>
      <xdr:colOff>101600</xdr:colOff>
      <xdr:row>64</xdr:row>
      <xdr:rowOff>73660</xdr:rowOff>
    </xdr:to>
    <xdr:sp macro="" textlink="">
      <xdr:nvSpPr>
        <xdr:cNvPr id="687" name="楕円 686"/>
        <xdr:cNvSpPr/>
      </xdr:nvSpPr>
      <xdr:spPr>
        <a:xfrm>
          <a:off x="20383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22860</xdr:rowOff>
    </xdr:to>
    <xdr:cxnSp macro="">
      <xdr:nvCxnSpPr>
        <xdr:cNvPr id="688" name="直線コネクタ 687"/>
        <xdr:cNvCxnSpPr/>
      </xdr:nvCxnSpPr>
      <xdr:spPr>
        <a:xfrm flipV="1">
          <a:off x="20434300" y="1099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143510</xdr:rowOff>
    </xdr:from>
    <xdr:to>
      <xdr:col>102</xdr:col>
      <xdr:colOff>165100</xdr:colOff>
      <xdr:row>64</xdr:row>
      <xdr:rowOff>73660</xdr:rowOff>
    </xdr:to>
    <xdr:sp macro="" textlink="">
      <xdr:nvSpPr>
        <xdr:cNvPr id="689" name="楕円 688"/>
        <xdr:cNvSpPr/>
      </xdr:nvSpPr>
      <xdr:spPr>
        <a:xfrm>
          <a:off x="19494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22860</xdr:rowOff>
    </xdr:from>
    <xdr:to>
      <xdr:col>107</xdr:col>
      <xdr:colOff>50800</xdr:colOff>
      <xdr:row>64</xdr:row>
      <xdr:rowOff>22860</xdr:rowOff>
    </xdr:to>
    <xdr:cxnSp macro="">
      <xdr:nvCxnSpPr>
        <xdr:cNvPr id="690" name="直線コネクタ 689"/>
        <xdr:cNvCxnSpPr/>
      </xdr:nvCxnSpPr>
      <xdr:spPr>
        <a:xfrm>
          <a:off x="19545300" y="10995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132097</xdr:rowOff>
    </xdr:from>
    <xdr:ext cx="469744" cy="259045"/>
    <xdr:sp macro="" textlink="">
      <xdr:nvSpPr>
        <xdr:cNvPr id="691" name="n_1aveValue【保健センター・保健所】&#10;一人当たり面積"/>
        <xdr:cNvSpPr txBox="1"/>
      </xdr:nvSpPr>
      <xdr:spPr>
        <a:xfrm>
          <a:off x="210757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135907</xdr:rowOff>
    </xdr:from>
    <xdr:ext cx="469744" cy="259045"/>
    <xdr:sp macro="" textlink="">
      <xdr:nvSpPr>
        <xdr:cNvPr id="692" name="n_2aveValue【保健センター・保健所】&#10;一人当たり面積"/>
        <xdr:cNvSpPr txBox="1"/>
      </xdr:nvSpPr>
      <xdr:spPr>
        <a:xfrm>
          <a:off x="20199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124477</xdr:rowOff>
    </xdr:from>
    <xdr:ext cx="469744" cy="259045"/>
    <xdr:sp macro="" textlink="">
      <xdr:nvSpPr>
        <xdr:cNvPr id="693" name="n_3aveValue【保健センター・保健所】&#10;一人当たり面積"/>
        <xdr:cNvSpPr txBox="1"/>
      </xdr:nvSpPr>
      <xdr:spPr>
        <a:xfrm>
          <a:off x="193104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109237</xdr:rowOff>
    </xdr:from>
    <xdr:ext cx="469744" cy="259045"/>
    <xdr:sp macro="" textlink="">
      <xdr:nvSpPr>
        <xdr:cNvPr id="694" name="n_4aveValue【保健センター・保健所】&#10;一人当たり面積"/>
        <xdr:cNvSpPr txBox="1"/>
      </xdr:nvSpPr>
      <xdr:spPr>
        <a:xfrm>
          <a:off x="18421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695"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64787</xdr:rowOff>
    </xdr:from>
    <xdr:ext cx="469744" cy="259045"/>
    <xdr:sp macro="" textlink="">
      <xdr:nvSpPr>
        <xdr:cNvPr id="696" name="n_2mainValue【保健センター・保健所】&#10;一人当たり面積"/>
        <xdr:cNvSpPr txBox="1"/>
      </xdr:nvSpPr>
      <xdr:spPr>
        <a:xfrm>
          <a:off x="20199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64787</xdr:rowOff>
    </xdr:from>
    <xdr:ext cx="469744" cy="259045"/>
    <xdr:sp macro="" textlink="">
      <xdr:nvSpPr>
        <xdr:cNvPr id="697" name="n_3mainValue【保健センター・保健所】&#10;一人当たり面積"/>
        <xdr:cNvSpPr txBox="1"/>
      </xdr:nvSpPr>
      <xdr:spPr>
        <a:xfrm>
          <a:off x="19310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8" name="正方形/長方形 6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9" name="正方形/長方形 6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0" name="正方形/長方形 6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1" name="正方形/長方形 7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2" name="正方形/長方形 7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3" name="正方形/長方形 7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4" name="正方形/長方形 7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5" name="正方形/長方形 7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6" name="テキスト ボックス 7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7" name="直線コネクタ 7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8" name="テキスト ボックス 7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9" name="直線コネクタ 70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10" name="テキスト ボックス 70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11" name="直線コネクタ 71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12" name="テキスト ボックス 71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13" name="直線コネクタ 71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14" name="テキスト ボックス 71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15" name="直線コネクタ 71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16" name="テキスト ボックス 71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7" name="直線コネクタ 71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8" name="テキスト ボックス 71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9" name="直線コネクタ 7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20" name="テキスト ボックス 71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722" name="直線コネクタ 721"/>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723" name="【消防施設】&#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724" name="直線コネクタ 723"/>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725" name="【消防施設】&#10;有形固定資産減価償却率最大値テキスト"/>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726" name="直線コネクタ 725"/>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120666</xdr:rowOff>
    </xdr:from>
    <xdr:ext cx="405111" cy="259045"/>
    <xdr:sp macro="" textlink="">
      <xdr:nvSpPr>
        <xdr:cNvPr id="727" name="【消防施設】&#10;有形固定資産減価償却率平均値テキスト"/>
        <xdr:cNvSpPr txBox="1"/>
      </xdr:nvSpPr>
      <xdr:spPr>
        <a:xfrm>
          <a:off x="16357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728" name="フローチャート: 判断 727"/>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729" name="フローチャート: 判断 728"/>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730" name="フローチャート: 判断 729"/>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731" name="フローチャート: 判断 730"/>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59689</xdr:rowOff>
    </xdr:from>
    <xdr:to>
      <xdr:col>67</xdr:col>
      <xdr:colOff>101600</xdr:colOff>
      <xdr:row>81</xdr:row>
      <xdr:rowOff>161289</xdr:rowOff>
    </xdr:to>
    <xdr:sp macro="" textlink="">
      <xdr:nvSpPr>
        <xdr:cNvPr id="732" name="フローチャート: 判断 731"/>
        <xdr:cNvSpPr/>
      </xdr:nvSpPr>
      <xdr:spPr>
        <a:xfrm>
          <a:off x="12763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3" name="テキスト ボックス 7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4" name="テキスト ボックス 7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5" name="テキスト ボックス 7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36" name="テキスト ボックス 7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7" name="テキスト ボックス 7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738" name="楕円 737"/>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739" name="【消防施設】&#10;有形固定資産減価償却率該当値テキスト"/>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95886</xdr:rowOff>
    </xdr:from>
    <xdr:to>
      <xdr:col>81</xdr:col>
      <xdr:colOff>101600</xdr:colOff>
      <xdr:row>83</xdr:row>
      <xdr:rowOff>26036</xdr:rowOff>
    </xdr:to>
    <xdr:sp macro="" textlink="">
      <xdr:nvSpPr>
        <xdr:cNvPr id="740" name="楕円 739"/>
        <xdr:cNvSpPr/>
      </xdr:nvSpPr>
      <xdr:spPr>
        <a:xfrm>
          <a:off x="15430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146686</xdr:rowOff>
    </xdr:from>
    <xdr:to>
      <xdr:col>85</xdr:col>
      <xdr:colOff>127000</xdr:colOff>
      <xdr:row>83</xdr:row>
      <xdr:rowOff>26670</xdr:rowOff>
    </xdr:to>
    <xdr:cxnSp macro="">
      <xdr:nvCxnSpPr>
        <xdr:cNvPr id="741" name="直線コネクタ 740"/>
        <xdr:cNvCxnSpPr/>
      </xdr:nvCxnSpPr>
      <xdr:spPr>
        <a:xfrm>
          <a:off x="15481300" y="14205586"/>
          <a:ext cx="8382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57786</xdr:rowOff>
    </xdr:from>
    <xdr:to>
      <xdr:col>76</xdr:col>
      <xdr:colOff>165100</xdr:colOff>
      <xdr:row>82</xdr:row>
      <xdr:rowOff>159386</xdr:rowOff>
    </xdr:to>
    <xdr:sp macro="" textlink="">
      <xdr:nvSpPr>
        <xdr:cNvPr id="742" name="楕円 741"/>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108586</xdr:rowOff>
    </xdr:from>
    <xdr:to>
      <xdr:col>81</xdr:col>
      <xdr:colOff>50800</xdr:colOff>
      <xdr:row>82</xdr:row>
      <xdr:rowOff>146686</xdr:rowOff>
    </xdr:to>
    <xdr:cxnSp macro="">
      <xdr:nvCxnSpPr>
        <xdr:cNvPr id="743" name="直線コネクタ 742"/>
        <xdr:cNvCxnSpPr/>
      </xdr:nvCxnSpPr>
      <xdr:spPr>
        <a:xfrm>
          <a:off x="14592300" y="14167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744" name="楕円 743"/>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108586</xdr:rowOff>
    </xdr:to>
    <xdr:cxnSp macro="">
      <xdr:nvCxnSpPr>
        <xdr:cNvPr id="745" name="直線コネクタ 744"/>
        <xdr:cNvCxnSpPr/>
      </xdr:nvCxnSpPr>
      <xdr:spPr>
        <a:xfrm>
          <a:off x="13703300" y="141084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6366</xdr:rowOff>
    </xdr:from>
    <xdr:ext cx="405111" cy="259045"/>
    <xdr:sp macro="" textlink="">
      <xdr:nvSpPr>
        <xdr:cNvPr id="746" name="n_1aveValue【消防施設】&#10;有形固定資産減価償却率"/>
        <xdr:cNvSpPr txBox="1"/>
      </xdr:nvSpPr>
      <xdr:spPr>
        <a:xfrm>
          <a:off x="152660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10177</xdr:rowOff>
    </xdr:from>
    <xdr:ext cx="405111" cy="259045"/>
    <xdr:sp macro="" textlink="">
      <xdr:nvSpPr>
        <xdr:cNvPr id="747" name="n_2aveValue【消防施設】&#10;有形固定資産減価償却率"/>
        <xdr:cNvSpPr txBox="1"/>
      </xdr:nvSpPr>
      <xdr:spPr>
        <a:xfrm>
          <a:off x="14389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33038</xdr:rowOff>
    </xdr:from>
    <xdr:ext cx="405111" cy="259045"/>
    <xdr:sp macro="" textlink="">
      <xdr:nvSpPr>
        <xdr:cNvPr id="748" name="n_3aveValue【消防施設】&#10;有形固定資産減価償却率"/>
        <xdr:cNvSpPr txBox="1"/>
      </xdr:nvSpPr>
      <xdr:spPr>
        <a:xfrm>
          <a:off x="13500744" y="1374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6366</xdr:rowOff>
    </xdr:from>
    <xdr:ext cx="405111" cy="259045"/>
    <xdr:sp macro="" textlink="">
      <xdr:nvSpPr>
        <xdr:cNvPr id="749" name="n_4aveValue【消防施設】&#10;有形固定資産減価償却率"/>
        <xdr:cNvSpPr txBox="1"/>
      </xdr:nvSpPr>
      <xdr:spPr>
        <a:xfrm>
          <a:off x="12611744" y="1372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17163</xdr:rowOff>
    </xdr:from>
    <xdr:ext cx="405111" cy="259045"/>
    <xdr:sp macro="" textlink="">
      <xdr:nvSpPr>
        <xdr:cNvPr id="750" name="n_1mainValue【消防施設】&#10;有形固定資産減価償却率"/>
        <xdr:cNvSpPr txBox="1"/>
      </xdr:nvSpPr>
      <xdr:spPr>
        <a:xfrm>
          <a:off x="152660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751" name="n_2mainValue【消防施設】&#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752" name="n_3mainValue【消防施設】&#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53" name="正方形/長方形 7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54" name="正方形/長方形 7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55" name="正方形/長方形 7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56" name="正方形/長方形 7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7" name="正方形/長方形 7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8" name="正方形/長方形 7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9" name="正方形/長方形 7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0" name="正方形/長方形 7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1" name="テキスト ボックス 7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2" name="直線コネクタ 7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63" name="直線コネクタ 7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64" name="テキスト ボックス 7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65" name="直線コネクタ 7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66" name="テキスト ボックス 7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67" name="直線コネクタ 7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68" name="テキスト ボックス 7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69" name="直線コネクタ 7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70" name="テキスト ボックス 7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71" name="直線コネクタ 7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72" name="テキスト ボックス 7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3" name="直線コネクタ 7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4" name="テキスト ボックス 7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76" name="直線コネクタ 775"/>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77" name="【消防施設】&#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78" name="直線コネクタ 777"/>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79" name="【消防施設】&#10;一人当たり面積最大値テキスト"/>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80" name="直線コネクタ 779"/>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81" name="【消防施設】&#10;一人当たり面積平均値テキスト"/>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82" name="フローチャート: 判断 781"/>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83" name="フローチャート: 判断 782"/>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84" name="フローチャート: 判断 783"/>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85" name="フローチャート: 判断 784"/>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138430</xdr:rowOff>
    </xdr:from>
    <xdr:to>
      <xdr:col>98</xdr:col>
      <xdr:colOff>38100</xdr:colOff>
      <xdr:row>86</xdr:row>
      <xdr:rowOff>68580</xdr:rowOff>
    </xdr:to>
    <xdr:sp macro="" textlink="">
      <xdr:nvSpPr>
        <xdr:cNvPr id="786" name="フローチャート: 判断 785"/>
        <xdr:cNvSpPr/>
      </xdr:nvSpPr>
      <xdr:spPr>
        <a:xfrm>
          <a:off x="18605500" y="147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87" name="テキスト ボックス 78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88" name="テキスト ボックス 78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9" name="テキスト ボックス 78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0" name="テキスト ボックス 78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1" name="テキスト ボックス 79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92711</xdr:rowOff>
    </xdr:from>
    <xdr:to>
      <xdr:col>116</xdr:col>
      <xdr:colOff>114300</xdr:colOff>
      <xdr:row>86</xdr:row>
      <xdr:rowOff>22861</xdr:rowOff>
    </xdr:to>
    <xdr:sp macro="" textlink="">
      <xdr:nvSpPr>
        <xdr:cNvPr id="792" name="楕円 791"/>
        <xdr:cNvSpPr/>
      </xdr:nvSpPr>
      <xdr:spPr>
        <a:xfrm>
          <a:off x="22110700" y="1466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71138</xdr:rowOff>
    </xdr:from>
    <xdr:ext cx="469744" cy="259045"/>
    <xdr:sp macro="" textlink="">
      <xdr:nvSpPr>
        <xdr:cNvPr id="793" name="【消防施設】&#10;一人当たり面積該当値テキスト"/>
        <xdr:cNvSpPr txBox="1"/>
      </xdr:nvSpPr>
      <xdr:spPr>
        <a:xfrm>
          <a:off x="22199600" y="1464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93980</xdr:rowOff>
    </xdr:from>
    <xdr:to>
      <xdr:col>112</xdr:col>
      <xdr:colOff>38100</xdr:colOff>
      <xdr:row>86</xdr:row>
      <xdr:rowOff>24130</xdr:rowOff>
    </xdr:to>
    <xdr:sp macro="" textlink="">
      <xdr:nvSpPr>
        <xdr:cNvPr id="794" name="楕円 793"/>
        <xdr:cNvSpPr/>
      </xdr:nvSpPr>
      <xdr:spPr>
        <a:xfrm>
          <a:off x="21272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143511</xdr:rowOff>
    </xdr:from>
    <xdr:to>
      <xdr:col>116</xdr:col>
      <xdr:colOff>63500</xdr:colOff>
      <xdr:row>85</xdr:row>
      <xdr:rowOff>144780</xdr:rowOff>
    </xdr:to>
    <xdr:cxnSp macro="">
      <xdr:nvCxnSpPr>
        <xdr:cNvPr id="795" name="直線コネクタ 794"/>
        <xdr:cNvCxnSpPr/>
      </xdr:nvCxnSpPr>
      <xdr:spPr>
        <a:xfrm flipV="1">
          <a:off x="21323300" y="14716761"/>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96520</xdr:rowOff>
    </xdr:from>
    <xdr:to>
      <xdr:col>107</xdr:col>
      <xdr:colOff>101600</xdr:colOff>
      <xdr:row>86</xdr:row>
      <xdr:rowOff>26670</xdr:rowOff>
    </xdr:to>
    <xdr:sp macro="" textlink="">
      <xdr:nvSpPr>
        <xdr:cNvPr id="796" name="楕円 795"/>
        <xdr:cNvSpPr/>
      </xdr:nvSpPr>
      <xdr:spPr>
        <a:xfrm>
          <a:off x="20383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144780</xdr:rowOff>
    </xdr:from>
    <xdr:to>
      <xdr:col>111</xdr:col>
      <xdr:colOff>177800</xdr:colOff>
      <xdr:row>85</xdr:row>
      <xdr:rowOff>147320</xdr:rowOff>
    </xdr:to>
    <xdr:cxnSp macro="">
      <xdr:nvCxnSpPr>
        <xdr:cNvPr id="797" name="直線コネクタ 796"/>
        <xdr:cNvCxnSpPr/>
      </xdr:nvCxnSpPr>
      <xdr:spPr>
        <a:xfrm flipV="1">
          <a:off x="20434300" y="147180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97789</xdr:rowOff>
    </xdr:from>
    <xdr:to>
      <xdr:col>102</xdr:col>
      <xdr:colOff>165100</xdr:colOff>
      <xdr:row>86</xdr:row>
      <xdr:rowOff>27939</xdr:rowOff>
    </xdr:to>
    <xdr:sp macro="" textlink="">
      <xdr:nvSpPr>
        <xdr:cNvPr id="798" name="楕円 797"/>
        <xdr:cNvSpPr/>
      </xdr:nvSpPr>
      <xdr:spPr>
        <a:xfrm>
          <a:off x="19494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147320</xdr:rowOff>
    </xdr:from>
    <xdr:to>
      <xdr:col>107</xdr:col>
      <xdr:colOff>50800</xdr:colOff>
      <xdr:row>85</xdr:row>
      <xdr:rowOff>148589</xdr:rowOff>
    </xdr:to>
    <xdr:cxnSp macro="">
      <xdr:nvCxnSpPr>
        <xdr:cNvPr id="799" name="直線コネクタ 798"/>
        <xdr:cNvCxnSpPr/>
      </xdr:nvCxnSpPr>
      <xdr:spPr>
        <a:xfrm flipV="1">
          <a:off x="19545300" y="14720570"/>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800" name="n_1ave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801" name="n_2aveValue【消防施設】&#10;一人当たり面積"/>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802" name="n_3aveValue【消防施設】&#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85107</xdr:rowOff>
    </xdr:from>
    <xdr:ext cx="469744" cy="259045"/>
    <xdr:sp macro="" textlink="">
      <xdr:nvSpPr>
        <xdr:cNvPr id="803" name="n_4aveValue【消防施設】&#10;一人当たり面積"/>
        <xdr:cNvSpPr txBox="1"/>
      </xdr:nvSpPr>
      <xdr:spPr>
        <a:xfrm>
          <a:off x="18421427"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15257</xdr:rowOff>
    </xdr:from>
    <xdr:ext cx="469744" cy="259045"/>
    <xdr:sp macro="" textlink="">
      <xdr:nvSpPr>
        <xdr:cNvPr id="804" name="n_1mainValue【消防施設】&#10;一人当たり面積"/>
        <xdr:cNvSpPr txBox="1"/>
      </xdr:nvSpPr>
      <xdr:spPr>
        <a:xfrm>
          <a:off x="210757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17797</xdr:rowOff>
    </xdr:from>
    <xdr:ext cx="469744" cy="259045"/>
    <xdr:sp macro="" textlink="">
      <xdr:nvSpPr>
        <xdr:cNvPr id="805" name="n_2mainValue【消防施設】&#10;一人当たり面積"/>
        <xdr:cNvSpPr txBox="1"/>
      </xdr:nvSpPr>
      <xdr:spPr>
        <a:xfrm>
          <a:off x="20199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44466</xdr:rowOff>
    </xdr:from>
    <xdr:ext cx="469744" cy="259045"/>
    <xdr:sp macro="" textlink="">
      <xdr:nvSpPr>
        <xdr:cNvPr id="806" name="n_3mainValue【消防施設】&#10;一人当たり面積"/>
        <xdr:cNvSpPr txBox="1"/>
      </xdr:nvSpPr>
      <xdr:spPr>
        <a:xfrm>
          <a:off x="19310427" y="1444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07" name="正方形/長方形 80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08" name="正方形/長方形 80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9" name="正方形/長方形 80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0" name="正方形/長方形 80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1" name="正方形/長方形 81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12" name="正方形/長方形 81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13" name="正方形/長方形 81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14" name="正方形/長方形 81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15" name="テキスト ボックス 81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16" name="直線コネクタ 81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17" name="テキスト ボックス 81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18" name="直線コネクタ 81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9" name="テキスト ボックス 81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0" name="直線コネクタ 81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1" name="テキスト ボックス 82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22" name="直線コネクタ 82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23" name="テキスト ボックス 82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24" name="直線コネクタ 82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25" name="テキスト ボックス 82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26" name="直線コネクタ 82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27" name="テキスト ボックス 82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28" name="直線コネクタ 82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9" name="テキスト ボックス 82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0" name="直線コネクタ 82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832" name="直線コネクタ 831"/>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833" name="【庁舎】&#10;有形固定資産減価償却率最小値テキスト"/>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834" name="直線コネクタ 833"/>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35"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36" name="直線コネクタ 835"/>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37" name="【庁舎】&#10;有形固定資産減価償却率平均値テキスト"/>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38" name="フローチャート: 判断 837"/>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839" name="フローチャート: 判断 838"/>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840" name="フローチャート: 判断 839"/>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841" name="フローチャート: 判断 840"/>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154395</xdr:rowOff>
    </xdr:from>
    <xdr:to>
      <xdr:col>67</xdr:col>
      <xdr:colOff>101600</xdr:colOff>
      <xdr:row>105</xdr:row>
      <xdr:rowOff>84545</xdr:rowOff>
    </xdr:to>
    <xdr:sp macro="" textlink="">
      <xdr:nvSpPr>
        <xdr:cNvPr id="842" name="フローチャート: 判断 841"/>
        <xdr:cNvSpPr/>
      </xdr:nvSpPr>
      <xdr:spPr>
        <a:xfrm>
          <a:off x="127635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43" name="テキスト ボックス 84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44" name="テキスト ボックス 84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45" name="テキスト ボックス 84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46" name="テキスト ボックス 84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47" name="テキスト ボックス 84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76019</xdr:rowOff>
    </xdr:from>
    <xdr:to>
      <xdr:col>85</xdr:col>
      <xdr:colOff>177800</xdr:colOff>
      <xdr:row>109</xdr:row>
      <xdr:rowOff>6169</xdr:rowOff>
    </xdr:to>
    <xdr:sp macro="" textlink="">
      <xdr:nvSpPr>
        <xdr:cNvPr id="848" name="楕円 847"/>
        <xdr:cNvSpPr/>
      </xdr:nvSpPr>
      <xdr:spPr>
        <a:xfrm>
          <a:off x="162687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162396</xdr:rowOff>
    </xdr:from>
    <xdr:ext cx="405111" cy="259045"/>
    <xdr:sp macro="" textlink="">
      <xdr:nvSpPr>
        <xdr:cNvPr id="849" name="【庁舎】&#10;有形固定資産減価償却率該当値テキスト"/>
        <xdr:cNvSpPr txBox="1"/>
      </xdr:nvSpPr>
      <xdr:spPr>
        <a:xfrm>
          <a:off x="16357600" y="18507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64588</xdr:rowOff>
    </xdr:from>
    <xdr:to>
      <xdr:col>81</xdr:col>
      <xdr:colOff>101600</xdr:colOff>
      <xdr:row>108</xdr:row>
      <xdr:rowOff>166188</xdr:rowOff>
    </xdr:to>
    <xdr:sp macro="" textlink="">
      <xdr:nvSpPr>
        <xdr:cNvPr id="850" name="楕円 849"/>
        <xdr:cNvSpPr/>
      </xdr:nvSpPr>
      <xdr:spPr>
        <a:xfrm>
          <a:off x="15430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115388</xdr:rowOff>
    </xdr:from>
    <xdr:to>
      <xdr:col>85</xdr:col>
      <xdr:colOff>127000</xdr:colOff>
      <xdr:row>108</xdr:row>
      <xdr:rowOff>126819</xdr:rowOff>
    </xdr:to>
    <xdr:cxnSp macro="">
      <xdr:nvCxnSpPr>
        <xdr:cNvPr id="851" name="直線コネクタ 850"/>
        <xdr:cNvCxnSpPr/>
      </xdr:nvCxnSpPr>
      <xdr:spPr>
        <a:xfrm>
          <a:off x="15481300" y="18631988"/>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53158</xdr:rowOff>
    </xdr:from>
    <xdr:to>
      <xdr:col>76</xdr:col>
      <xdr:colOff>165100</xdr:colOff>
      <xdr:row>108</xdr:row>
      <xdr:rowOff>154758</xdr:rowOff>
    </xdr:to>
    <xdr:sp macro="" textlink="">
      <xdr:nvSpPr>
        <xdr:cNvPr id="852" name="楕円 851"/>
        <xdr:cNvSpPr/>
      </xdr:nvSpPr>
      <xdr:spPr>
        <a:xfrm>
          <a:off x="14541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103958</xdr:rowOff>
    </xdr:from>
    <xdr:to>
      <xdr:col>81</xdr:col>
      <xdr:colOff>50800</xdr:colOff>
      <xdr:row>108</xdr:row>
      <xdr:rowOff>115388</xdr:rowOff>
    </xdr:to>
    <xdr:cxnSp macro="">
      <xdr:nvCxnSpPr>
        <xdr:cNvPr id="853" name="直線コネクタ 852"/>
        <xdr:cNvCxnSpPr/>
      </xdr:nvCxnSpPr>
      <xdr:spPr>
        <a:xfrm>
          <a:off x="14592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854" name="楕円 853"/>
        <xdr:cNvSpPr/>
      </xdr:nvSpPr>
      <xdr:spPr>
        <a:xfrm>
          <a:off x="1365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103958</xdr:rowOff>
    </xdr:from>
    <xdr:to>
      <xdr:col>76</xdr:col>
      <xdr:colOff>114300</xdr:colOff>
      <xdr:row>108</xdr:row>
      <xdr:rowOff>115388</xdr:rowOff>
    </xdr:to>
    <xdr:cxnSp macro="">
      <xdr:nvCxnSpPr>
        <xdr:cNvPr id="855" name="直線コネクタ 854"/>
        <xdr:cNvCxnSpPr/>
      </xdr:nvCxnSpPr>
      <xdr:spPr>
        <a:xfrm flipV="1">
          <a:off x="13703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145159</xdr:rowOff>
    </xdr:from>
    <xdr:ext cx="405111" cy="259045"/>
    <xdr:sp macro="" textlink="">
      <xdr:nvSpPr>
        <xdr:cNvPr id="856" name="n_1aveValue【庁舎】&#10;有形固定資産減価償却率"/>
        <xdr:cNvSpPr txBox="1"/>
      </xdr:nvSpPr>
      <xdr:spPr>
        <a:xfrm>
          <a:off x="15266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123933</xdr:rowOff>
    </xdr:from>
    <xdr:ext cx="405111" cy="259045"/>
    <xdr:sp macro="" textlink="">
      <xdr:nvSpPr>
        <xdr:cNvPr id="857" name="n_2aveValue【庁舎】&#10;有形固定資産減価償却率"/>
        <xdr:cNvSpPr txBox="1"/>
      </xdr:nvSpPr>
      <xdr:spPr>
        <a:xfrm>
          <a:off x="14389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158222</xdr:rowOff>
    </xdr:from>
    <xdr:ext cx="405111" cy="259045"/>
    <xdr:sp macro="" textlink="">
      <xdr:nvSpPr>
        <xdr:cNvPr id="858" name="n_3aveValue【庁舎】&#10;有形固定資産減価償却率"/>
        <xdr:cNvSpPr txBox="1"/>
      </xdr:nvSpPr>
      <xdr:spPr>
        <a:xfrm>
          <a:off x="13500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101072</xdr:rowOff>
    </xdr:from>
    <xdr:ext cx="405111" cy="259045"/>
    <xdr:sp macro="" textlink="">
      <xdr:nvSpPr>
        <xdr:cNvPr id="859" name="n_4aveValue【庁舎】&#10;有形固定資産減価償却率"/>
        <xdr:cNvSpPr txBox="1"/>
      </xdr:nvSpPr>
      <xdr:spPr>
        <a:xfrm>
          <a:off x="12611744" y="1776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157315</xdr:rowOff>
    </xdr:from>
    <xdr:ext cx="405111" cy="259045"/>
    <xdr:sp macro="" textlink="">
      <xdr:nvSpPr>
        <xdr:cNvPr id="860" name="n_1mainValue【庁舎】&#10;有形固定資産減価償却率"/>
        <xdr:cNvSpPr txBox="1"/>
      </xdr:nvSpPr>
      <xdr:spPr>
        <a:xfrm>
          <a:off x="152660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145885</xdr:rowOff>
    </xdr:from>
    <xdr:ext cx="405111" cy="259045"/>
    <xdr:sp macro="" textlink="">
      <xdr:nvSpPr>
        <xdr:cNvPr id="861" name="n_2mainValue【庁舎】&#10;有形固定資産減価償却率"/>
        <xdr:cNvSpPr txBox="1"/>
      </xdr:nvSpPr>
      <xdr:spPr>
        <a:xfrm>
          <a:off x="14389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862" name="n_3mainValue【庁舎】&#10;有形固定資産減価償却率"/>
        <xdr:cNvSpPr txBox="1"/>
      </xdr:nvSpPr>
      <xdr:spPr>
        <a:xfrm>
          <a:off x="13500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63" name="正方形/長方形 86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64" name="正方形/長方形 86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65" name="正方形/長方形 86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66" name="正方形/長方形 86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67" name="正方形/長方形 86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68" name="正方形/長方形 86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9" name="正方形/長方形 86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70" name="正方形/長方形 86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71" name="テキスト ボックス 87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72" name="直線コネクタ 87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73" name="直線コネクタ 872"/>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74" name="テキスト ボックス 873"/>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75" name="直線コネクタ 874"/>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76" name="テキスト ボックス 875"/>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77" name="直線コネクタ 876"/>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78" name="テキスト ボックス 877"/>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79" name="直線コネクタ 878"/>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80" name="テキスト ボックス 879"/>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81" name="直線コネクタ 8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82" name="テキスト ボックス 8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84" name="直線コネクタ 883"/>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85" name="【庁舎】&#10;一人当たり面積最小値テキスト"/>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86" name="直線コネクタ 885"/>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87" name="【庁舎】&#10;一人当たり面積最大値テキスト"/>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88" name="直線コネクタ 887"/>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119142</xdr:rowOff>
    </xdr:from>
    <xdr:ext cx="469744" cy="259045"/>
    <xdr:sp macro="" textlink="">
      <xdr:nvSpPr>
        <xdr:cNvPr id="889" name="【庁舎】&#10;一人当たり面積平均値テキスト"/>
        <xdr:cNvSpPr txBox="1"/>
      </xdr:nvSpPr>
      <xdr:spPr>
        <a:xfrm>
          <a:off x="22199600" y="1777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90" name="フローチャート: 判断 889"/>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91" name="フローチャート: 判断 890"/>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92" name="フローチャート: 判断 891"/>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93" name="フローチャート: 判断 892"/>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87122</xdr:rowOff>
    </xdr:from>
    <xdr:to>
      <xdr:col>98</xdr:col>
      <xdr:colOff>38100</xdr:colOff>
      <xdr:row>105</xdr:row>
      <xdr:rowOff>17272</xdr:rowOff>
    </xdr:to>
    <xdr:sp macro="" textlink="">
      <xdr:nvSpPr>
        <xdr:cNvPr id="894" name="フローチャート: 判断 893"/>
        <xdr:cNvSpPr/>
      </xdr:nvSpPr>
      <xdr:spPr>
        <a:xfrm>
          <a:off x="18605500" y="1791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95" name="テキスト ボックス 8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96" name="テキスト ボックス 8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7" name="テキスト ボックス 8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8" name="テキスト ボックス 8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9" name="テキスト ボックス 8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32258</xdr:rowOff>
    </xdr:from>
    <xdr:to>
      <xdr:col>116</xdr:col>
      <xdr:colOff>114300</xdr:colOff>
      <xdr:row>106</xdr:row>
      <xdr:rowOff>133858</xdr:rowOff>
    </xdr:to>
    <xdr:sp macro="" textlink="">
      <xdr:nvSpPr>
        <xdr:cNvPr id="900" name="楕円 899"/>
        <xdr:cNvSpPr/>
      </xdr:nvSpPr>
      <xdr:spPr>
        <a:xfrm>
          <a:off x="22110700" y="1820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10685</xdr:rowOff>
    </xdr:from>
    <xdr:ext cx="469744" cy="259045"/>
    <xdr:sp macro="" textlink="">
      <xdr:nvSpPr>
        <xdr:cNvPr id="901" name="【庁舎】&#10;一人当たり面積該当値テキスト"/>
        <xdr:cNvSpPr txBox="1"/>
      </xdr:nvSpPr>
      <xdr:spPr>
        <a:xfrm>
          <a:off x="22199600" y="1818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36830</xdr:rowOff>
    </xdr:from>
    <xdr:to>
      <xdr:col>112</xdr:col>
      <xdr:colOff>38100</xdr:colOff>
      <xdr:row>106</xdr:row>
      <xdr:rowOff>138430</xdr:rowOff>
    </xdr:to>
    <xdr:sp macro="" textlink="">
      <xdr:nvSpPr>
        <xdr:cNvPr id="902" name="楕円 901"/>
        <xdr:cNvSpPr/>
      </xdr:nvSpPr>
      <xdr:spPr>
        <a:xfrm>
          <a:off x="2127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83058</xdr:rowOff>
    </xdr:from>
    <xdr:to>
      <xdr:col>116</xdr:col>
      <xdr:colOff>63500</xdr:colOff>
      <xdr:row>106</xdr:row>
      <xdr:rowOff>87630</xdr:rowOff>
    </xdr:to>
    <xdr:cxnSp macro="">
      <xdr:nvCxnSpPr>
        <xdr:cNvPr id="903" name="直線コネクタ 902"/>
        <xdr:cNvCxnSpPr/>
      </xdr:nvCxnSpPr>
      <xdr:spPr>
        <a:xfrm flipV="1">
          <a:off x="21323300" y="1825675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39115</xdr:rowOff>
    </xdr:from>
    <xdr:to>
      <xdr:col>107</xdr:col>
      <xdr:colOff>101600</xdr:colOff>
      <xdr:row>106</xdr:row>
      <xdr:rowOff>140715</xdr:rowOff>
    </xdr:to>
    <xdr:sp macro="" textlink="">
      <xdr:nvSpPr>
        <xdr:cNvPr id="904" name="楕円 903"/>
        <xdr:cNvSpPr/>
      </xdr:nvSpPr>
      <xdr:spPr>
        <a:xfrm>
          <a:off x="20383500" y="182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87630</xdr:rowOff>
    </xdr:from>
    <xdr:to>
      <xdr:col>111</xdr:col>
      <xdr:colOff>177800</xdr:colOff>
      <xdr:row>106</xdr:row>
      <xdr:rowOff>89915</xdr:rowOff>
    </xdr:to>
    <xdr:cxnSp macro="">
      <xdr:nvCxnSpPr>
        <xdr:cNvPr id="905" name="直線コネクタ 904"/>
        <xdr:cNvCxnSpPr/>
      </xdr:nvCxnSpPr>
      <xdr:spPr>
        <a:xfrm flipV="1">
          <a:off x="20434300" y="18261330"/>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43687</xdr:rowOff>
    </xdr:from>
    <xdr:to>
      <xdr:col>102</xdr:col>
      <xdr:colOff>165100</xdr:colOff>
      <xdr:row>106</xdr:row>
      <xdr:rowOff>145287</xdr:rowOff>
    </xdr:to>
    <xdr:sp macro="" textlink="">
      <xdr:nvSpPr>
        <xdr:cNvPr id="906" name="楕円 905"/>
        <xdr:cNvSpPr/>
      </xdr:nvSpPr>
      <xdr:spPr>
        <a:xfrm>
          <a:off x="19494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89915</xdr:rowOff>
    </xdr:from>
    <xdr:to>
      <xdr:col>107</xdr:col>
      <xdr:colOff>50800</xdr:colOff>
      <xdr:row>106</xdr:row>
      <xdr:rowOff>94487</xdr:rowOff>
    </xdr:to>
    <xdr:cxnSp macro="">
      <xdr:nvCxnSpPr>
        <xdr:cNvPr id="907" name="直線コネクタ 906"/>
        <xdr:cNvCxnSpPr/>
      </xdr:nvCxnSpPr>
      <xdr:spPr>
        <a:xfrm flipV="1">
          <a:off x="19545300" y="1826361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908" name="n_1aveValue【庁舎】&#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100092</xdr:rowOff>
    </xdr:from>
    <xdr:ext cx="469744" cy="259045"/>
    <xdr:sp macro="" textlink="">
      <xdr:nvSpPr>
        <xdr:cNvPr id="909" name="n_2aveValue【庁舎】&#10;一人当たり面積"/>
        <xdr:cNvSpPr txBox="1"/>
      </xdr:nvSpPr>
      <xdr:spPr>
        <a:xfrm>
          <a:off x="20199427" y="1775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159529</xdr:rowOff>
    </xdr:from>
    <xdr:ext cx="469744" cy="259045"/>
    <xdr:sp macro="" textlink="">
      <xdr:nvSpPr>
        <xdr:cNvPr id="910" name="n_3aveValue【庁舎】&#10;一人当たり面積"/>
        <xdr:cNvSpPr txBox="1"/>
      </xdr:nvSpPr>
      <xdr:spPr>
        <a:xfrm>
          <a:off x="19310427" y="1764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33799</xdr:rowOff>
    </xdr:from>
    <xdr:ext cx="469744" cy="259045"/>
    <xdr:sp macro="" textlink="">
      <xdr:nvSpPr>
        <xdr:cNvPr id="911" name="n_4aveValue【庁舎】&#10;一人当たり面積"/>
        <xdr:cNvSpPr txBox="1"/>
      </xdr:nvSpPr>
      <xdr:spPr>
        <a:xfrm>
          <a:off x="18421427" y="1769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129557</xdr:rowOff>
    </xdr:from>
    <xdr:ext cx="469744" cy="259045"/>
    <xdr:sp macro="" textlink="">
      <xdr:nvSpPr>
        <xdr:cNvPr id="912" name="n_1mainValue【庁舎】&#10;一人当たり面積"/>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131842</xdr:rowOff>
    </xdr:from>
    <xdr:ext cx="469744" cy="259045"/>
    <xdr:sp macro="" textlink="">
      <xdr:nvSpPr>
        <xdr:cNvPr id="913" name="n_2mainValue【庁舎】&#10;一人当たり面積"/>
        <xdr:cNvSpPr txBox="1"/>
      </xdr:nvSpPr>
      <xdr:spPr>
        <a:xfrm>
          <a:off x="201994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136414</xdr:rowOff>
    </xdr:from>
    <xdr:ext cx="469744" cy="259045"/>
    <xdr:sp macro="" textlink="">
      <xdr:nvSpPr>
        <xdr:cNvPr id="914" name="n_3mainValue【庁舎】&#10;一人当たり面積"/>
        <xdr:cNvSpPr txBox="1"/>
      </xdr:nvSpPr>
      <xdr:spPr>
        <a:xfrm>
          <a:off x="19310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15" name="正方形/長方形 91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16" name="正方形/長方形 91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7" name="テキスト ボックス 91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と比較して全体的に高い比率である。特に、図書館、福祉施設、一般廃棄物処理施設、庁舎については耐用年数を経過、経過しつつある老朽化した施設の割合が高くなっている。</a:t>
          </a:r>
        </a:p>
        <a:p>
          <a:r>
            <a:rPr kumimoji="1" lang="ja-JP" altLang="en-US" sz="1300">
              <a:latin typeface="ＭＳ Ｐゴシック" panose="020B0600070205080204" pitchFamily="50" charset="-128"/>
              <a:ea typeface="ＭＳ Ｐゴシック" panose="020B0600070205080204" pitchFamily="50" charset="-128"/>
            </a:rPr>
            <a:t>一方、保健センターについては、平成２８年に新設したため有形固定資産減価償却率は低い値となっている。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赤穂市公共施設等総合管理計画等に基づき、老朽化した施設の点検・診断や計画的な予防保全による長寿命化を進めていくなど、公共施設の適正管理に努める。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となっているが、前年度と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57150</xdr:rowOff>
    </xdr:to>
    <xdr:cxnSp macro="">
      <xdr:nvCxnSpPr>
        <xdr:cNvPr id="69" name="直線コネクタ 68"/>
        <xdr:cNvCxnSpPr/>
      </xdr:nvCxnSpPr>
      <xdr:spPr>
        <a:xfrm>
          <a:off x="4114800" y="674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57150</xdr:rowOff>
    </xdr:to>
    <xdr:cxnSp macro="">
      <xdr:nvCxnSpPr>
        <xdr:cNvPr id="72" name="直線コネクタ 71"/>
        <xdr:cNvCxnSpPr/>
      </xdr:nvCxnSpPr>
      <xdr:spPr>
        <a:xfrm>
          <a:off x="3225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5292</xdr:rowOff>
    </xdr:from>
    <xdr:to>
      <xdr:col>7</xdr:col>
      <xdr:colOff>31750</xdr:colOff>
      <xdr:row>41</xdr:row>
      <xdr:rowOff>106892</xdr:rowOff>
    </xdr:to>
    <xdr:sp macro="" textlink="">
      <xdr:nvSpPr>
        <xdr:cNvPr id="81" name="フローチャート: 判断 80"/>
        <xdr:cNvSpPr/>
      </xdr:nvSpPr>
      <xdr:spPr>
        <a:xfrm>
          <a:off x="1397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91669</xdr:rowOff>
    </xdr:from>
    <xdr:ext cx="762000" cy="259045"/>
    <xdr:sp macro="" textlink="">
      <xdr:nvSpPr>
        <xdr:cNvPr id="82" name="テキスト ボックス 81"/>
        <xdr:cNvSpPr txBox="1"/>
      </xdr:nvSpPr>
      <xdr:spPr>
        <a:xfrm>
          <a:off x="1066800" y="712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6350</xdr:rowOff>
    </xdr:from>
    <xdr:to>
      <xdr:col>23</xdr:col>
      <xdr:colOff>184150</xdr:colOff>
      <xdr:row>39</xdr:row>
      <xdr:rowOff>107950</xdr:rowOff>
    </xdr:to>
    <xdr:sp macro="" textlink="">
      <xdr:nvSpPr>
        <xdr:cNvPr id="88" name="楕円 87"/>
        <xdr:cNvSpPr/>
      </xdr:nvSpPr>
      <xdr:spPr>
        <a:xfrm>
          <a:off x="4902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22877</xdr:rowOff>
    </xdr:from>
    <xdr:ext cx="762000" cy="259045"/>
    <xdr:sp macro="" textlink="">
      <xdr:nvSpPr>
        <xdr:cNvPr id="89" name="財政力該当値テキスト"/>
        <xdr:cNvSpPr txBox="1"/>
      </xdr:nvSpPr>
      <xdr:spPr>
        <a:xfrm>
          <a:off x="5041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90" name="楕円 89"/>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91" name="テキスト ボックス 90"/>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前年度から大きな変化がないため、今後も人件費の抑制に努めるとともに、全ての事務事業について、費用対効果を検証しながら整理・合理化を図る行財政改革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60</xdr:row>
      <xdr:rowOff>20574</xdr:rowOff>
    </xdr:to>
    <xdr:cxnSp macro="">
      <xdr:nvCxnSpPr>
        <xdr:cNvPr id="130" name="直線コネクタ 129"/>
        <xdr:cNvCxnSpPr/>
      </xdr:nvCxnSpPr>
      <xdr:spPr>
        <a:xfrm flipV="1">
          <a:off x="4114800" y="103027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132351</xdr:rowOff>
    </xdr:from>
    <xdr:ext cx="762000" cy="259045"/>
    <xdr:sp macro="" textlink="">
      <xdr:nvSpPr>
        <xdr:cNvPr id="131" name="財政構造の弾力性平均値テキスト"/>
        <xdr:cNvSpPr txBox="1"/>
      </xdr:nvSpPr>
      <xdr:spPr>
        <a:xfrm>
          <a:off x="5041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20574</xdr:rowOff>
    </xdr:from>
    <xdr:to>
      <xdr:col>19</xdr:col>
      <xdr:colOff>133350</xdr:colOff>
      <xdr:row>61</xdr:row>
      <xdr:rowOff>104902</xdr:rowOff>
    </xdr:to>
    <xdr:cxnSp macro="">
      <xdr:nvCxnSpPr>
        <xdr:cNvPr id="133" name="直線コネクタ 132"/>
        <xdr:cNvCxnSpPr/>
      </xdr:nvCxnSpPr>
      <xdr:spPr>
        <a:xfrm flipV="1">
          <a:off x="3225800" y="10307574"/>
          <a:ext cx="8890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41419</xdr:rowOff>
    </xdr:from>
    <xdr:ext cx="736600" cy="259045"/>
    <xdr:sp macro="" textlink="">
      <xdr:nvSpPr>
        <xdr:cNvPr id="135" name="テキスト ボックス 134"/>
        <xdr:cNvSpPr txBox="1"/>
      </xdr:nvSpPr>
      <xdr:spPr>
        <a:xfrm>
          <a:off x="3733800" y="10671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104902</xdr:rowOff>
    </xdr:from>
    <xdr:to>
      <xdr:col>15</xdr:col>
      <xdr:colOff>82550</xdr:colOff>
      <xdr:row>61</xdr:row>
      <xdr:rowOff>104902</xdr:rowOff>
    </xdr:to>
    <xdr:cxnSp macro="">
      <xdr:nvCxnSpPr>
        <xdr:cNvPr id="136" name="直線コネクタ 135"/>
        <xdr:cNvCxnSpPr/>
      </xdr:nvCxnSpPr>
      <xdr:spPr>
        <a:xfrm>
          <a:off x="2336800" y="105633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46245</xdr:rowOff>
    </xdr:from>
    <xdr:ext cx="762000" cy="259045"/>
    <xdr:sp macro="" textlink="">
      <xdr:nvSpPr>
        <xdr:cNvPr id="138" name="テキスト ボックス 137"/>
        <xdr:cNvSpPr txBox="1"/>
      </xdr:nvSpPr>
      <xdr:spPr>
        <a:xfrm>
          <a:off x="2844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61</xdr:row>
      <xdr:rowOff>104902</xdr:rowOff>
    </xdr:to>
    <xdr:cxnSp macro="">
      <xdr:nvCxnSpPr>
        <xdr:cNvPr id="139" name="直線コネクタ 138"/>
        <xdr:cNvCxnSpPr/>
      </xdr:nvCxnSpPr>
      <xdr:spPr>
        <a:xfrm>
          <a:off x="1447800" y="1055370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133858</xdr:rowOff>
    </xdr:from>
    <xdr:to>
      <xdr:col>7</xdr:col>
      <xdr:colOff>31750</xdr:colOff>
      <xdr:row>61</xdr:row>
      <xdr:rowOff>64008</xdr:rowOff>
    </xdr:to>
    <xdr:sp macro="" textlink="">
      <xdr:nvSpPr>
        <xdr:cNvPr id="142" name="フローチャート: 判断 141"/>
        <xdr:cNvSpPr/>
      </xdr:nvSpPr>
      <xdr:spPr>
        <a:xfrm>
          <a:off x="1397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74185</xdr:rowOff>
    </xdr:from>
    <xdr:ext cx="762000" cy="259045"/>
    <xdr:sp macro="" textlink="">
      <xdr:nvSpPr>
        <xdr:cNvPr id="143" name="テキスト ボックス 142"/>
        <xdr:cNvSpPr txBox="1"/>
      </xdr:nvSpPr>
      <xdr:spPr>
        <a:xfrm>
          <a:off x="1066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136398</xdr:rowOff>
    </xdr:from>
    <xdr:to>
      <xdr:col>23</xdr:col>
      <xdr:colOff>184150</xdr:colOff>
      <xdr:row>60</xdr:row>
      <xdr:rowOff>66548</xdr:rowOff>
    </xdr:to>
    <xdr:sp macro="" textlink="">
      <xdr:nvSpPr>
        <xdr:cNvPr id="149" name="楕円 148"/>
        <xdr:cNvSpPr/>
      </xdr:nvSpPr>
      <xdr:spPr>
        <a:xfrm>
          <a:off x="49022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152925</xdr:rowOff>
    </xdr:from>
    <xdr:ext cx="762000" cy="259045"/>
    <xdr:sp macro="" textlink="">
      <xdr:nvSpPr>
        <xdr:cNvPr id="150" name="財政構造の弾力性該当値テキスト"/>
        <xdr:cNvSpPr txBox="1"/>
      </xdr:nvSpPr>
      <xdr:spPr>
        <a:xfrm>
          <a:off x="5041900" y="1009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141224</xdr:rowOff>
    </xdr:from>
    <xdr:to>
      <xdr:col>19</xdr:col>
      <xdr:colOff>184150</xdr:colOff>
      <xdr:row>60</xdr:row>
      <xdr:rowOff>71374</xdr:rowOff>
    </xdr:to>
    <xdr:sp macro="" textlink="">
      <xdr:nvSpPr>
        <xdr:cNvPr id="151" name="楕円 150"/>
        <xdr:cNvSpPr/>
      </xdr:nvSpPr>
      <xdr:spPr>
        <a:xfrm>
          <a:off x="4064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81551</xdr:rowOff>
    </xdr:from>
    <xdr:ext cx="736600" cy="259045"/>
    <xdr:sp macro="" textlink="">
      <xdr:nvSpPr>
        <xdr:cNvPr id="152" name="テキスト ボックス 151"/>
        <xdr:cNvSpPr txBox="1"/>
      </xdr:nvSpPr>
      <xdr:spPr>
        <a:xfrm>
          <a:off x="3733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54102</xdr:rowOff>
    </xdr:from>
    <xdr:to>
      <xdr:col>15</xdr:col>
      <xdr:colOff>133350</xdr:colOff>
      <xdr:row>61</xdr:row>
      <xdr:rowOff>155702</xdr:rowOff>
    </xdr:to>
    <xdr:sp macro="" textlink="">
      <xdr:nvSpPr>
        <xdr:cNvPr id="153" name="楕円 152"/>
        <xdr:cNvSpPr/>
      </xdr:nvSpPr>
      <xdr:spPr>
        <a:xfrm>
          <a:off x="3175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165879</xdr:rowOff>
    </xdr:from>
    <xdr:ext cx="762000" cy="259045"/>
    <xdr:sp macro="" textlink="">
      <xdr:nvSpPr>
        <xdr:cNvPr id="154" name="テキスト ボックス 153"/>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54102</xdr:rowOff>
    </xdr:from>
    <xdr:to>
      <xdr:col>11</xdr:col>
      <xdr:colOff>82550</xdr:colOff>
      <xdr:row>61</xdr:row>
      <xdr:rowOff>155702</xdr:rowOff>
    </xdr:to>
    <xdr:sp macro="" textlink="">
      <xdr:nvSpPr>
        <xdr:cNvPr id="155" name="楕円 154"/>
        <xdr:cNvSpPr/>
      </xdr:nvSpPr>
      <xdr:spPr>
        <a:xfrm>
          <a:off x="2286000" y="1051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165879</xdr:rowOff>
    </xdr:from>
    <xdr:ext cx="762000" cy="259045"/>
    <xdr:sp macro="" textlink="">
      <xdr:nvSpPr>
        <xdr:cNvPr id="156" name="テキスト ボックス 155"/>
        <xdr:cNvSpPr txBox="1"/>
      </xdr:nvSpPr>
      <xdr:spPr>
        <a:xfrm>
          <a:off x="1955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7" name="楕円 156"/>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58" name="テキスト ボックス 157"/>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類似団体平均よりも低い水準となっているが、前年度と比較すると増加している。退職手当の減等により「人件費・物件費等決算額」自体は減であるものの、市人口の減少が人口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人当たり決算額の増の要因となっている。今後も引き続き、簡素で効率的な行財政運営に努める。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156575</xdr:rowOff>
    </xdr:from>
    <xdr:to>
      <xdr:col>23</xdr:col>
      <xdr:colOff>133350</xdr:colOff>
      <xdr:row>83</xdr:row>
      <xdr:rowOff>6629</xdr:rowOff>
    </xdr:to>
    <xdr:cxnSp macro="">
      <xdr:nvCxnSpPr>
        <xdr:cNvPr id="191" name="直線コネクタ 190"/>
        <xdr:cNvCxnSpPr/>
      </xdr:nvCxnSpPr>
      <xdr:spPr>
        <a:xfrm>
          <a:off x="4114800" y="14215475"/>
          <a:ext cx="838200" cy="2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140745</xdr:rowOff>
    </xdr:from>
    <xdr:to>
      <xdr:col>19</xdr:col>
      <xdr:colOff>133350</xdr:colOff>
      <xdr:row>82</xdr:row>
      <xdr:rowOff>156575</xdr:rowOff>
    </xdr:to>
    <xdr:cxnSp macro="">
      <xdr:nvCxnSpPr>
        <xdr:cNvPr id="194" name="直線コネクタ 193"/>
        <xdr:cNvCxnSpPr/>
      </xdr:nvCxnSpPr>
      <xdr:spPr>
        <a:xfrm>
          <a:off x="3225800" y="14199645"/>
          <a:ext cx="889000" cy="1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133699</xdr:rowOff>
    </xdr:from>
    <xdr:to>
      <xdr:col>15</xdr:col>
      <xdr:colOff>82550</xdr:colOff>
      <xdr:row>82</xdr:row>
      <xdr:rowOff>140745</xdr:rowOff>
    </xdr:to>
    <xdr:cxnSp macro="">
      <xdr:nvCxnSpPr>
        <xdr:cNvPr id="197" name="直線コネクタ 196"/>
        <xdr:cNvCxnSpPr/>
      </xdr:nvCxnSpPr>
      <xdr:spPr>
        <a:xfrm>
          <a:off x="2336800" y="14192599"/>
          <a:ext cx="889000" cy="7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107928</xdr:rowOff>
    </xdr:from>
    <xdr:to>
      <xdr:col>11</xdr:col>
      <xdr:colOff>31750</xdr:colOff>
      <xdr:row>82</xdr:row>
      <xdr:rowOff>133699</xdr:rowOff>
    </xdr:to>
    <xdr:cxnSp macro="">
      <xdr:nvCxnSpPr>
        <xdr:cNvPr id="200" name="直線コネクタ 199"/>
        <xdr:cNvCxnSpPr/>
      </xdr:nvCxnSpPr>
      <xdr:spPr>
        <a:xfrm>
          <a:off x="1447800" y="14166828"/>
          <a:ext cx="889000" cy="25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3635</xdr:rowOff>
    </xdr:from>
    <xdr:to>
      <xdr:col>7</xdr:col>
      <xdr:colOff>31750</xdr:colOff>
      <xdr:row>83</xdr:row>
      <xdr:rowOff>105235</xdr:rowOff>
    </xdr:to>
    <xdr:sp macro="" textlink="">
      <xdr:nvSpPr>
        <xdr:cNvPr id="203" name="フローチャート: 判断 202"/>
        <xdr:cNvSpPr/>
      </xdr:nvSpPr>
      <xdr:spPr>
        <a:xfrm>
          <a:off x="1397000" y="142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90012</xdr:rowOff>
    </xdr:from>
    <xdr:ext cx="762000" cy="259045"/>
    <xdr:sp macro="" textlink="">
      <xdr:nvSpPr>
        <xdr:cNvPr id="204" name="テキスト ボックス 203"/>
        <xdr:cNvSpPr txBox="1"/>
      </xdr:nvSpPr>
      <xdr:spPr>
        <a:xfrm>
          <a:off x="1066800" y="143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127279</xdr:rowOff>
    </xdr:from>
    <xdr:to>
      <xdr:col>23</xdr:col>
      <xdr:colOff>184150</xdr:colOff>
      <xdr:row>83</xdr:row>
      <xdr:rowOff>57429</xdr:rowOff>
    </xdr:to>
    <xdr:sp macro="" textlink="">
      <xdr:nvSpPr>
        <xdr:cNvPr id="210" name="楕円 209"/>
        <xdr:cNvSpPr/>
      </xdr:nvSpPr>
      <xdr:spPr>
        <a:xfrm>
          <a:off x="4902200" y="1418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143806</xdr:rowOff>
    </xdr:from>
    <xdr:ext cx="762000" cy="259045"/>
    <xdr:sp macro="" textlink="">
      <xdr:nvSpPr>
        <xdr:cNvPr id="211" name="人件費・物件費等の状況該当値テキスト"/>
        <xdr:cNvSpPr txBox="1"/>
      </xdr:nvSpPr>
      <xdr:spPr>
        <a:xfrm>
          <a:off x="5041900" y="14031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105775</xdr:rowOff>
    </xdr:from>
    <xdr:to>
      <xdr:col>19</xdr:col>
      <xdr:colOff>184150</xdr:colOff>
      <xdr:row>83</xdr:row>
      <xdr:rowOff>35925</xdr:rowOff>
    </xdr:to>
    <xdr:sp macro="" textlink="">
      <xdr:nvSpPr>
        <xdr:cNvPr id="212" name="楕円 211"/>
        <xdr:cNvSpPr/>
      </xdr:nvSpPr>
      <xdr:spPr>
        <a:xfrm>
          <a:off x="4064000" y="1416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46102</xdr:rowOff>
    </xdr:from>
    <xdr:ext cx="736600" cy="259045"/>
    <xdr:sp macro="" textlink="">
      <xdr:nvSpPr>
        <xdr:cNvPr id="213" name="テキスト ボックス 212"/>
        <xdr:cNvSpPr txBox="1"/>
      </xdr:nvSpPr>
      <xdr:spPr>
        <a:xfrm>
          <a:off x="3733800" y="13933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89945</xdr:rowOff>
    </xdr:from>
    <xdr:to>
      <xdr:col>15</xdr:col>
      <xdr:colOff>133350</xdr:colOff>
      <xdr:row>83</xdr:row>
      <xdr:rowOff>20095</xdr:rowOff>
    </xdr:to>
    <xdr:sp macro="" textlink="">
      <xdr:nvSpPr>
        <xdr:cNvPr id="214" name="楕円 213"/>
        <xdr:cNvSpPr/>
      </xdr:nvSpPr>
      <xdr:spPr>
        <a:xfrm>
          <a:off x="3175000" y="1414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30272</xdr:rowOff>
    </xdr:from>
    <xdr:ext cx="762000" cy="259045"/>
    <xdr:sp macro="" textlink="">
      <xdr:nvSpPr>
        <xdr:cNvPr id="215" name="テキスト ボックス 214"/>
        <xdr:cNvSpPr txBox="1"/>
      </xdr:nvSpPr>
      <xdr:spPr>
        <a:xfrm>
          <a:off x="2844800" y="1391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82899</xdr:rowOff>
    </xdr:from>
    <xdr:to>
      <xdr:col>11</xdr:col>
      <xdr:colOff>82550</xdr:colOff>
      <xdr:row>83</xdr:row>
      <xdr:rowOff>13049</xdr:rowOff>
    </xdr:to>
    <xdr:sp macro="" textlink="">
      <xdr:nvSpPr>
        <xdr:cNvPr id="216" name="楕円 215"/>
        <xdr:cNvSpPr/>
      </xdr:nvSpPr>
      <xdr:spPr>
        <a:xfrm>
          <a:off x="2286000" y="1414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23226</xdr:rowOff>
    </xdr:from>
    <xdr:ext cx="762000" cy="259045"/>
    <xdr:sp macro="" textlink="">
      <xdr:nvSpPr>
        <xdr:cNvPr id="217" name="テキスト ボックス 216"/>
        <xdr:cNvSpPr txBox="1"/>
      </xdr:nvSpPr>
      <xdr:spPr>
        <a:xfrm>
          <a:off x="1955800" y="1391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57128</xdr:rowOff>
    </xdr:from>
    <xdr:to>
      <xdr:col>7</xdr:col>
      <xdr:colOff>31750</xdr:colOff>
      <xdr:row>82</xdr:row>
      <xdr:rowOff>158728</xdr:rowOff>
    </xdr:to>
    <xdr:sp macro="" textlink="">
      <xdr:nvSpPr>
        <xdr:cNvPr id="218" name="楕円 217"/>
        <xdr:cNvSpPr/>
      </xdr:nvSpPr>
      <xdr:spPr>
        <a:xfrm>
          <a:off x="1397000" y="1411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168905</xdr:rowOff>
    </xdr:from>
    <xdr:ext cx="762000" cy="259045"/>
    <xdr:sp macro="" textlink="">
      <xdr:nvSpPr>
        <xdr:cNvPr id="219" name="テキスト ボックス 218"/>
        <xdr:cNvSpPr txBox="1"/>
      </xdr:nvSpPr>
      <xdr:spPr>
        <a:xfrm>
          <a:off x="1066800" y="138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職員数の適正化や昇給昇格等の適正な運営に努めたことにより、依然として類似団体平均より低い水準となっている。今後も国の動向等を見定めながら、適正な給与水準の維持に努める。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83457</xdr:rowOff>
    </xdr:to>
    <xdr:cxnSp macro="">
      <xdr:nvCxnSpPr>
        <xdr:cNvPr id="255" name="直線コネクタ 254"/>
        <xdr:cNvCxnSpPr/>
      </xdr:nvCxnSpPr>
      <xdr:spPr>
        <a:xfrm flipV="1">
          <a:off x="16179800" y="14570529"/>
          <a:ext cx="8382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56" name="給与水準   （国との比較）平均値テキスト"/>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83457</xdr:rowOff>
    </xdr:from>
    <xdr:to>
      <xdr:col>77</xdr:col>
      <xdr:colOff>44450</xdr:colOff>
      <xdr:row>85</xdr:row>
      <xdr:rowOff>152400</xdr:rowOff>
    </xdr:to>
    <xdr:cxnSp macro="">
      <xdr:nvCxnSpPr>
        <xdr:cNvPr id="258" name="直線コネクタ 257"/>
        <xdr:cNvCxnSpPr/>
      </xdr:nvCxnSpPr>
      <xdr:spPr>
        <a:xfrm flipV="1">
          <a:off x="15290800" y="146567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0" name="テキスト ボックス 259"/>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152400</xdr:rowOff>
    </xdr:to>
    <xdr:cxnSp macro="">
      <xdr:nvCxnSpPr>
        <xdr:cNvPr id="261" name="直線コネクタ 260"/>
        <xdr:cNvCxnSpPr/>
      </xdr:nvCxnSpPr>
      <xdr:spPr>
        <a:xfrm>
          <a:off x="14401800" y="1457052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3" name="テキスト ボックス 262"/>
        <xdr:cNvSpPr txBox="1"/>
      </xdr:nvSpPr>
      <xdr:spPr>
        <a:xfrm>
          <a:off x="14909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168729</xdr:rowOff>
    </xdr:to>
    <xdr:cxnSp macro="">
      <xdr:nvCxnSpPr>
        <xdr:cNvPr id="264" name="直線コネクタ 263"/>
        <xdr:cNvCxnSpPr/>
      </xdr:nvCxnSpPr>
      <xdr:spPr>
        <a:xfrm>
          <a:off x="13512800" y="144671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6" name="テキスト ボックス 265"/>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76" name="楕円 275"/>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77" name="テキスト ボックス 276"/>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101600</xdr:rowOff>
    </xdr:from>
    <xdr:to>
      <xdr:col>73</xdr:col>
      <xdr:colOff>44450</xdr:colOff>
      <xdr:row>86</xdr:row>
      <xdr:rowOff>31750</xdr:rowOff>
    </xdr:to>
    <xdr:sp macro="" textlink="">
      <xdr:nvSpPr>
        <xdr:cNvPr id="278" name="楕円 277"/>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79" name="テキスト ボックス 278"/>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117929</xdr:rowOff>
    </xdr:from>
    <xdr:to>
      <xdr:col>68</xdr:col>
      <xdr:colOff>203200</xdr:colOff>
      <xdr:row>85</xdr:row>
      <xdr:rowOff>48079</xdr:rowOff>
    </xdr:to>
    <xdr:sp macro="" textlink="">
      <xdr:nvSpPr>
        <xdr:cNvPr id="280" name="楕円 279"/>
        <xdr:cNvSpPr/>
      </xdr:nvSpPr>
      <xdr:spPr>
        <a:xfrm>
          <a:off x="14351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58256</xdr:rowOff>
    </xdr:from>
    <xdr:ext cx="762000" cy="259045"/>
    <xdr:sp macro="" textlink="">
      <xdr:nvSpPr>
        <xdr:cNvPr id="281" name="テキスト ボックス 280"/>
        <xdr:cNvSpPr txBox="1"/>
      </xdr:nvSpPr>
      <xdr:spPr>
        <a:xfrm>
          <a:off x="14020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14514</xdr:rowOff>
    </xdr:from>
    <xdr:to>
      <xdr:col>64</xdr:col>
      <xdr:colOff>152400</xdr:colOff>
      <xdr:row>84</xdr:row>
      <xdr:rowOff>116114</xdr:rowOff>
    </xdr:to>
    <xdr:sp macro="" textlink="">
      <xdr:nvSpPr>
        <xdr:cNvPr id="282" name="楕円 281"/>
        <xdr:cNvSpPr/>
      </xdr:nvSpPr>
      <xdr:spPr>
        <a:xfrm>
          <a:off x="13462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126291</xdr:rowOff>
    </xdr:from>
    <xdr:ext cx="762000" cy="259045"/>
    <xdr:sp macro="" textlink="">
      <xdr:nvSpPr>
        <xdr:cNvPr id="283" name="テキスト ボックス 282"/>
        <xdr:cNvSpPr txBox="1"/>
      </xdr:nvSpPr>
      <xdr:spPr>
        <a:xfrm>
          <a:off x="13131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多くなっているが、その主な要因としては、上郡町の消防事務を受託していることや、幼稚園・保育所・学校給食センターなどの子育て関連事業を市直営により実施していることが挙げられる。このような特殊要因があるものの、定員適正化計画に基づく、退職者に対する採用者の抑制や再任用職員の活用、民間委託の推進等により、今後も適正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64316</xdr:rowOff>
    </xdr:from>
    <xdr:to>
      <xdr:col>81</xdr:col>
      <xdr:colOff>44450</xdr:colOff>
      <xdr:row>63</xdr:row>
      <xdr:rowOff>93617</xdr:rowOff>
    </xdr:to>
    <xdr:cxnSp macro="">
      <xdr:nvCxnSpPr>
        <xdr:cNvPr id="320" name="直線コネクタ 319"/>
        <xdr:cNvCxnSpPr/>
      </xdr:nvCxnSpPr>
      <xdr:spPr>
        <a:xfrm>
          <a:off x="16179800" y="10865666"/>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10177</xdr:rowOff>
    </xdr:from>
    <xdr:ext cx="762000" cy="259045"/>
    <xdr:sp macro="" textlink="">
      <xdr:nvSpPr>
        <xdr:cNvPr id="321" name="定員管理の状況平均値テキスト"/>
        <xdr:cNvSpPr txBox="1"/>
      </xdr:nvSpPr>
      <xdr:spPr>
        <a:xfrm>
          <a:off x="17106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47081</xdr:rowOff>
    </xdr:from>
    <xdr:to>
      <xdr:col>77</xdr:col>
      <xdr:colOff>44450</xdr:colOff>
      <xdr:row>63</xdr:row>
      <xdr:rowOff>64316</xdr:rowOff>
    </xdr:to>
    <xdr:cxnSp macro="">
      <xdr:nvCxnSpPr>
        <xdr:cNvPr id="323" name="直線コネクタ 322"/>
        <xdr:cNvCxnSpPr/>
      </xdr:nvCxnSpPr>
      <xdr:spPr>
        <a:xfrm>
          <a:off x="15290800" y="10848431"/>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67508</xdr:rowOff>
    </xdr:from>
    <xdr:ext cx="736600" cy="259045"/>
    <xdr:sp macro="" textlink="">
      <xdr:nvSpPr>
        <xdr:cNvPr id="325" name="テキスト ボックス 324"/>
        <xdr:cNvSpPr txBox="1"/>
      </xdr:nvSpPr>
      <xdr:spPr>
        <a:xfrm>
          <a:off x="15798800" y="1035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47081</xdr:rowOff>
    </xdr:from>
    <xdr:to>
      <xdr:col>72</xdr:col>
      <xdr:colOff>203200</xdr:colOff>
      <xdr:row>63</xdr:row>
      <xdr:rowOff>74658</xdr:rowOff>
    </xdr:to>
    <xdr:cxnSp macro="">
      <xdr:nvCxnSpPr>
        <xdr:cNvPr id="326" name="直線コネクタ 325"/>
        <xdr:cNvCxnSpPr/>
      </xdr:nvCxnSpPr>
      <xdr:spPr>
        <a:xfrm flipV="1">
          <a:off x="14401800" y="10848431"/>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58890</xdr:rowOff>
    </xdr:from>
    <xdr:ext cx="762000" cy="259045"/>
    <xdr:sp macro="" textlink="">
      <xdr:nvSpPr>
        <xdr:cNvPr id="328" name="テキスト ボックス 327"/>
        <xdr:cNvSpPr txBox="1"/>
      </xdr:nvSpPr>
      <xdr:spPr>
        <a:xfrm>
          <a:off x="14909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57422</xdr:rowOff>
    </xdr:from>
    <xdr:to>
      <xdr:col>68</xdr:col>
      <xdr:colOff>152400</xdr:colOff>
      <xdr:row>63</xdr:row>
      <xdr:rowOff>74658</xdr:rowOff>
    </xdr:to>
    <xdr:cxnSp macro="">
      <xdr:nvCxnSpPr>
        <xdr:cNvPr id="329" name="直線コネクタ 328"/>
        <xdr:cNvCxnSpPr/>
      </xdr:nvCxnSpPr>
      <xdr:spPr>
        <a:xfrm>
          <a:off x="13512800" y="1085877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149588</xdr:rowOff>
    </xdr:from>
    <xdr:to>
      <xdr:col>64</xdr:col>
      <xdr:colOff>152400</xdr:colOff>
      <xdr:row>62</xdr:row>
      <xdr:rowOff>79738</xdr:rowOff>
    </xdr:to>
    <xdr:sp macro="" textlink="">
      <xdr:nvSpPr>
        <xdr:cNvPr id="332" name="フローチャート: 判断 331"/>
        <xdr:cNvSpPr/>
      </xdr:nvSpPr>
      <xdr:spPr>
        <a:xfrm>
          <a:off x="13462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89915</xdr:rowOff>
    </xdr:from>
    <xdr:ext cx="762000" cy="259045"/>
    <xdr:sp macro="" textlink="">
      <xdr:nvSpPr>
        <xdr:cNvPr id="333" name="テキスト ボックス 332"/>
        <xdr:cNvSpPr txBox="1"/>
      </xdr:nvSpPr>
      <xdr:spPr>
        <a:xfrm>
          <a:off x="13131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42817</xdr:rowOff>
    </xdr:from>
    <xdr:to>
      <xdr:col>81</xdr:col>
      <xdr:colOff>95250</xdr:colOff>
      <xdr:row>63</xdr:row>
      <xdr:rowOff>144417</xdr:rowOff>
    </xdr:to>
    <xdr:sp macro="" textlink="">
      <xdr:nvSpPr>
        <xdr:cNvPr id="339" name="楕円 338"/>
        <xdr:cNvSpPr/>
      </xdr:nvSpPr>
      <xdr:spPr>
        <a:xfrm>
          <a:off x="16967200" y="108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14894</xdr:rowOff>
    </xdr:from>
    <xdr:ext cx="762000" cy="259045"/>
    <xdr:sp macro="" textlink="">
      <xdr:nvSpPr>
        <xdr:cNvPr id="340" name="定員管理の状況該当値テキスト"/>
        <xdr:cNvSpPr txBox="1"/>
      </xdr:nvSpPr>
      <xdr:spPr>
        <a:xfrm>
          <a:off x="17106900" y="1081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13516</xdr:rowOff>
    </xdr:from>
    <xdr:to>
      <xdr:col>77</xdr:col>
      <xdr:colOff>95250</xdr:colOff>
      <xdr:row>63</xdr:row>
      <xdr:rowOff>115116</xdr:rowOff>
    </xdr:to>
    <xdr:sp macro="" textlink="">
      <xdr:nvSpPr>
        <xdr:cNvPr id="341" name="楕円 340"/>
        <xdr:cNvSpPr/>
      </xdr:nvSpPr>
      <xdr:spPr>
        <a:xfrm>
          <a:off x="16129000" y="1081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99893</xdr:rowOff>
    </xdr:from>
    <xdr:ext cx="736600" cy="259045"/>
    <xdr:sp macro="" textlink="">
      <xdr:nvSpPr>
        <xdr:cNvPr id="342" name="テキスト ボックス 341"/>
        <xdr:cNvSpPr txBox="1"/>
      </xdr:nvSpPr>
      <xdr:spPr>
        <a:xfrm>
          <a:off x="15798800" y="10901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167731</xdr:rowOff>
    </xdr:from>
    <xdr:to>
      <xdr:col>73</xdr:col>
      <xdr:colOff>44450</xdr:colOff>
      <xdr:row>63</xdr:row>
      <xdr:rowOff>97881</xdr:rowOff>
    </xdr:to>
    <xdr:sp macro="" textlink="">
      <xdr:nvSpPr>
        <xdr:cNvPr id="343" name="楕円 342"/>
        <xdr:cNvSpPr/>
      </xdr:nvSpPr>
      <xdr:spPr>
        <a:xfrm>
          <a:off x="15240000" y="1079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82658</xdr:rowOff>
    </xdr:from>
    <xdr:ext cx="762000" cy="259045"/>
    <xdr:sp macro="" textlink="">
      <xdr:nvSpPr>
        <xdr:cNvPr id="344" name="テキスト ボックス 343"/>
        <xdr:cNvSpPr txBox="1"/>
      </xdr:nvSpPr>
      <xdr:spPr>
        <a:xfrm>
          <a:off x="14909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23858</xdr:rowOff>
    </xdr:from>
    <xdr:to>
      <xdr:col>68</xdr:col>
      <xdr:colOff>203200</xdr:colOff>
      <xdr:row>63</xdr:row>
      <xdr:rowOff>125458</xdr:rowOff>
    </xdr:to>
    <xdr:sp macro="" textlink="">
      <xdr:nvSpPr>
        <xdr:cNvPr id="345" name="楕円 344"/>
        <xdr:cNvSpPr/>
      </xdr:nvSpPr>
      <xdr:spPr>
        <a:xfrm>
          <a:off x="14351000" y="1082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110235</xdr:rowOff>
    </xdr:from>
    <xdr:ext cx="762000" cy="259045"/>
    <xdr:sp macro="" textlink="">
      <xdr:nvSpPr>
        <xdr:cNvPr id="346" name="テキスト ボックス 345"/>
        <xdr:cNvSpPr txBox="1"/>
      </xdr:nvSpPr>
      <xdr:spPr>
        <a:xfrm>
          <a:off x="14020800" y="109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6622</xdr:rowOff>
    </xdr:from>
    <xdr:to>
      <xdr:col>64</xdr:col>
      <xdr:colOff>152400</xdr:colOff>
      <xdr:row>63</xdr:row>
      <xdr:rowOff>108222</xdr:rowOff>
    </xdr:to>
    <xdr:sp macro="" textlink="">
      <xdr:nvSpPr>
        <xdr:cNvPr id="347" name="楕円 346"/>
        <xdr:cNvSpPr/>
      </xdr:nvSpPr>
      <xdr:spPr>
        <a:xfrm>
          <a:off x="13462000" y="108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92999</xdr:rowOff>
    </xdr:from>
    <xdr:ext cx="762000" cy="259045"/>
    <xdr:sp macro="" textlink="">
      <xdr:nvSpPr>
        <xdr:cNvPr id="348" name="テキスト ボックス 347"/>
        <xdr:cNvSpPr txBox="1"/>
      </xdr:nvSpPr>
      <xdr:spPr>
        <a:xfrm>
          <a:off x="13131800" y="1089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類似団体と比較して高い値となっている。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10.4%</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ポイント悪化した要因としては、公債費充当一般財源が、平成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年度公共事業等債の償還が開始したことなどに伴い増加したことが挙げられる。ただし、</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年度と元年度の単年度比較は減少しており、今後も投資的事業の費用対効果の検証・整理・合理化に努める。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135044</xdr:rowOff>
    </xdr:from>
    <xdr:to>
      <xdr:col>81</xdr:col>
      <xdr:colOff>44450</xdr:colOff>
      <xdr:row>40</xdr:row>
      <xdr:rowOff>159173</xdr:rowOff>
    </xdr:to>
    <xdr:cxnSp macro="">
      <xdr:nvCxnSpPr>
        <xdr:cNvPr id="382" name="直線コネクタ 381"/>
        <xdr:cNvCxnSpPr/>
      </xdr:nvCxnSpPr>
      <xdr:spPr>
        <a:xfrm>
          <a:off x="16179800" y="699304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3"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135044</xdr:rowOff>
    </xdr:to>
    <xdr:cxnSp macro="">
      <xdr:nvCxnSpPr>
        <xdr:cNvPr id="385" name="直線コネクタ 384"/>
        <xdr:cNvCxnSpPr/>
      </xdr:nvCxnSpPr>
      <xdr:spPr>
        <a:xfrm>
          <a:off x="15290800" y="693674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87" name="テキスト ボックス 386"/>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78740</xdr:rowOff>
    </xdr:from>
    <xdr:to>
      <xdr:col>72</xdr:col>
      <xdr:colOff>203200</xdr:colOff>
      <xdr:row>40</xdr:row>
      <xdr:rowOff>78740</xdr:rowOff>
    </xdr:to>
    <xdr:cxnSp macro="">
      <xdr:nvCxnSpPr>
        <xdr:cNvPr id="388" name="直線コネクタ 387"/>
        <xdr:cNvCxnSpPr/>
      </xdr:nvCxnSpPr>
      <xdr:spPr>
        <a:xfrm>
          <a:off x="14401800" y="693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102870</xdr:rowOff>
    </xdr:to>
    <xdr:cxnSp macro="">
      <xdr:nvCxnSpPr>
        <xdr:cNvPr id="391" name="直線コネクタ 390"/>
        <xdr:cNvCxnSpPr/>
      </xdr:nvCxnSpPr>
      <xdr:spPr>
        <a:xfrm flipV="1">
          <a:off x="13512800" y="69367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92287</xdr:rowOff>
    </xdr:from>
    <xdr:to>
      <xdr:col>64</xdr:col>
      <xdr:colOff>152400</xdr:colOff>
      <xdr:row>41</xdr:row>
      <xdr:rowOff>22437</xdr:rowOff>
    </xdr:to>
    <xdr:sp macro="" textlink="">
      <xdr:nvSpPr>
        <xdr:cNvPr id="394" name="フローチャート: 判断 393"/>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7214</xdr:rowOff>
    </xdr:from>
    <xdr:ext cx="762000" cy="259045"/>
    <xdr:sp macro="" textlink="">
      <xdr:nvSpPr>
        <xdr:cNvPr id="395" name="テキスト ボックス 394"/>
        <xdr:cNvSpPr txBox="1"/>
      </xdr:nvSpPr>
      <xdr:spPr>
        <a:xfrm>
          <a:off x="13131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401" name="楕円 400"/>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80450</xdr:rowOff>
    </xdr:from>
    <xdr:ext cx="762000" cy="259045"/>
    <xdr:sp macro="" textlink="">
      <xdr:nvSpPr>
        <xdr:cNvPr id="402" name="公債費負担の状況該当値テキスト"/>
        <xdr:cNvSpPr txBox="1"/>
      </xdr:nvSpPr>
      <xdr:spPr>
        <a:xfrm>
          <a:off x="17106900" y="693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84244</xdr:rowOff>
    </xdr:from>
    <xdr:to>
      <xdr:col>77</xdr:col>
      <xdr:colOff>95250</xdr:colOff>
      <xdr:row>41</xdr:row>
      <xdr:rowOff>14394</xdr:rowOff>
    </xdr:to>
    <xdr:sp macro="" textlink="">
      <xdr:nvSpPr>
        <xdr:cNvPr id="403" name="楕円 402"/>
        <xdr:cNvSpPr/>
      </xdr:nvSpPr>
      <xdr:spPr>
        <a:xfrm>
          <a:off x="16129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170621</xdr:rowOff>
    </xdr:from>
    <xdr:ext cx="736600" cy="259045"/>
    <xdr:sp macro="" textlink="">
      <xdr:nvSpPr>
        <xdr:cNvPr id="404" name="テキスト ボックス 403"/>
        <xdr:cNvSpPr txBox="1"/>
      </xdr:nvSpPr>
      <xdr:spPr>
        <a:xfrm>
          <a:off x="15798800" y="702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27940</xdr:rowOff>
    </xdr:from>
    <xdr:to>
      <xdr:col>73</xdr:col>
      <xdr:colOff>44450</xdr:colOff>
      <xdr:row>40</xdr:row>
      <xdr:rowOff>129540</xdr:rowOff>
    </xdr:to>
    <xdr:sp macro="" textlink="">
      <xdr:nvSpPr>
        <xdr:cNvPr id="405" name="楕円 404"/>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406" name="テキスト ボックス 405"/>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7" name="楕円 406"/>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8" name="テキスト ボックス 407"/>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409" name="楕円 408"/>
        <xdr:cNvSpPr/>
      </xdr:nvSpPr>
      <xdr:spPr>
        <a:xfrm>
          <a:off x="134620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163847</xdr:rowOff>
    </xdr:from>
    <xdr:ext cx="762000" cy="259045"/>
    <xdr:sp macro="" textlink="">
      <xdr:nvSpPr>
        <xdr:cNvPr id="410" name="テキスト ボックス 409"/>
        <xdr:cNvSpPr txBox="1"/>
      </xdr:nvSpPr>
      <xdr:spPr>
        <a:xfrm>
          <a:off x="13131800" y="667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類似団体平均と比較すると依然として高い値である。</a:t>
          </a:r>
          <a:r>
            <a:rPr kumimoji="1" lang="en-US" altLang="ja-JP" sz="1300">
              <a:latin typeface="ＭＳ Ｐゴシック" panose="020B0600070205080204" pitchFamily="50" charset="-128"/>
              <a:ea typeface="ＭＳ Ｐゴシック" panose="020B0600070205080204" pitchFamily="50" charset="-128"/>
            </a:rPr>
            <a:t>129.4%</a:t>
          </a:r>
          <a:r>
            <a:rPr kumimoji="1" lang="ja-JP" altLang="en-US" sz="1300">
              <a:latin typeface="ＭＳ Ｐゴシック" panose="020B0600070205080204" pitchFamily="50" charset="-128"/>
              <a:ea typeface="ＭＳ Ｐゴシック" panose="020B0600070205080204" pitchFamily="50" charset="-128"/>
            </a:rPr>
            <a:t>と前年度から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悪化した要因としては、財源不足による財政調整基金の取り崩しや、病院事業会計への貸付による充当可能基金の減少などがあげられる。今後も将来世代への負担を少しでも軽減できるよう、事務事業の選択と集中により、財政の健全化を図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145076</xdr:rowOff>
    </xdr:from>
    <xdr:to>
      <xdr:col>81</xdr:col>
      <xdr:colOff>44450</xdr:colOff>
      <xdr:row>19</xdr:row>
      <xdr:rowOff>153924</xdr:rowOff>
    </xdr:to>
    <xdr:cxnSp macro="">
      <xdr:nvCxnSpPr>
        <xdr:cNvPr id="444" name="直線コネクタ 443"/>
        <xdr:cNvCxnSpPr/>
      </xdr:nvCxnSpPr>
      <xdr:spPr>
        <a:xfrm>
          <a:off x="16179800" y="3402626"/>
          <a:ext cx="838200" cy="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145076</xdr:rowOff>
    </xdr:from>
    <xdr:to>
      <xdr:col>77</xdr:col>
      <xdr:colOff>44450</xdr:colOff>
      <xdr:row>20</xdr:row>
      <xdr:rowOff>38777</xdr:rowOff>
    </xdr:to>
    <xdr:cxnSp macro="">
      <xdr:nvCxnSpPr>
        <xdr:cNvPr id="447" name="直線コネクタ 446"/>
        <xdr:cNvCxnSpPr/>
      </xdr:nvCxnSpPr>
      <xdr:spPr>
        <a:xfrm flipV="1">
          <a:off x="15290800" y="3402626"/>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157946</xdr:rowOff>
    </xdr:from>
    <xdr:to>
      <xdr:col>72</xdr:col>
      <xdr:colOff>203200</xdr:colOff>
      <xdr:row>20</xdr:row>
      <xdr:rowOff>38777</xdr:rowOff>
    </xdr:to>
    <xdr:cxnSp macro="">
      <xdr:nvCxnSpPr>
        <xdr:cNvPr id="450" name="直線コネクタ 449"/>
        <xdr:cNvCxnSpPr/>
      </xdr:nvCxnSpPr>
      <xdr:spPr>
        <a:xfrm>
          <a:off x="14401800" y="3415496"/>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157946</xdr:rowOff>
    </xdr:from>
    <xdr:to>
      <xdr:col>68</xdr:col>
      <xdr:colOff>152400</xdr:colOff>
      <xdr:row>20</xdr:row>
      <xdr:rowOff>54864</xdr:rowOff>
    </xdr:to>
    <xdr:cxnSp macro="">
      <xdr:nvCxnSpPr>
        <xdr:cNvPr id="453" name="直線コネクタ 452"/>
        <xdr:cNvCxnSpPr/>
      </xdr:nvCxnSpPr>
      <xdr:spPr>
        <a:xfrm flipV="1">
          <a:off x="13512800" y="3415496"/>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6" name="フローチャート: 判断 455"/>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7" name="テキスト ボックス 456"/>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103124</xdr:rowOff>
    </xdr:from>
    <xdr:to>
      <xdr:col>81</xdr:col>
      <xdr:colOff>95250</xdr:colOff>
      <xdr:row>20</xdr:row>
      <xdr:rowOff>33274</xdr:rowOff>
    </xdr:to>
    <xdr:sp macro="" textlink="">
      <xdr:nvSpPr>
        <xdr:cNvPr id="463" name="楕円 462"/>
        <xdr:cNvSpPr/>
      </xdr:nvSpPr>
      <xdr:spPr>
        <a:xfrm>
          <a:off x="16967200" y="336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75201</xdr:rowOff>
    </xdr:from>
    <xdr:ext cx="762000" cy="259045"/>
    <xdr:sp macro="" textlink="">
      <xdr:nvSpPr>
        <xdr:cNvPr id="464" name="将来負担の状況該当値テキスト"/>
        <xdr:cNvSpPr txBox="1"/>
      </xdr:nvSpPr>
      <xdr:spPr>
        <a:xfrm>
          <a:off x="17106900" y="333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94276</xdr:rowOff>
    </xdr:from>
    <xdr:to>
      <xdr:col>77</xdr:col>
      <xdr:colOff>95250</xdr:colOff>
      <xdr:row>20</xdr:row>
      <xdr:rowOff>24426</xdr:rowOff>
    </xdr:to>
    <xdr:sp macro="" textlink="">
      <xdr:nvSpPr>
        <xdr:cNvPr id="465" name="楕円 464"/>
        <xdr:cNvSpPr/>
      </xdr:nvSpPr>
      <xdr:spPr>
        <a:xfrm>
          <a:off x="16129000" y="335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9203</xdr:rowOff>
    </xdr:from>
    <xdr:ext cx="736600" cy="259045"/>
    <xdr:sp macro="" textlink="">
      <xdr:nvSpPr>
        <xdr:cNvPr id="466" name="テキスト ボックス 465"/>
        <xdr:cNvSpPr txBox="1"/>
      </xdr:nvSpPr>
      <xdr:spPr>
        <a:xfrm>
          <a:off x="15798800" y="3438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159427</xdr:rowOff>
    </xdr:from>
    <xdr:to>
      <xdr:col>73</xdr:col>
      <xdr:colOff>44450</xdr:colOff>
      <xdr:row>20</xdr:row>
      <xdr:rowOff>89577</xdr:rowOff>
    </xdr:to>
    <xdr:sp macro="" textlink="">
      <xdr:nvSpPr>
        <xdr:cNvPr id="467" name="楕円 466"/>
        <xdr:cNvSpPr/>
      </xdr:nvSpPr>
      <xdr:spPr>
        <a:xfrm>
          <a:off x="15240000" y="341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74354</xdr:rowOff>
    </xdr:from>
    <xdr:ext cx="762000" cy="259045"/>
    <xdr:sp macro="" textlink="">
      <xdr:nvSpPr>
        <xdr:cNvPr id="468" name="テキスト ボックス 467"/>
        <xdr:cNvSpPr txBox="1"/>
      </xdr:nvSpPr>
      <xdr:spPr>
        <a:xfrm>
          <a:off x="14909800" y="3503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107146</xdr:rowOff>
    </xdr:from>
    <xdr:to>
      <xdr:col>68</xdr:col>
      <xdr:colOff>203200</xdr:colOff>
      <xdr:row>20</xdr:row>
      <xdr:rowOff>37296</xdr:rowOff>
    </xdr:to>
    <xdr:sp macro="" textlink="">
      <xdr:nvSpPr>
        <xdr:cNvPr id="469" name="楕円 468"/>
        <xdr:cNvSpPr/>
      </xdr:nvSpPr>
      <xdr:spPr>
        <a:xfrm>
          <a:off x="14351000" y="336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22073</xdr:rowOff>
    </xdr:from>
    <xdr:ext cx="762000" cy="259045"/>
    <xdr:sp macro="" textlink="">
      <xdr:nvSpPr>
        <xdr:cNvPr id="470" name="テキスト ボックス 469"/>
        <xdr:cNvSpPr txBox="1"/>
      </xdr:nvSpPr>
      <xdr:spPr>
        <a:xfrm>
          <a:off x="14020800" y="345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4064</xdr:rowOff>
    </xdr:from>
    <xdr:to>
      <xdr:col>64</xdr:col>
      <xdr:colOff>152400</xdr:colOff>
      <xdr:row>20</xdr:row>
      <xdr:rowOff>105664</xdr:rowOff>
    </xdr:to>
    <xdr:sp macro="" textlink="">
      <xdr:nvSpPr>
        <xdr:cNvPr id="471" name="楕円 470"/>
        <xdr:cNvSpPr/>
      </xdr:nvSpPr>
      <xdr:spPr>
        <a:xfrm>
          <a:off x="13462000" y="343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90441</xdr:rowOff>
    </xdr:from>
    <xdr:ext cx="762000" cy="259045"/>
    <xdr:sp macro="" textlink="">
      <xdr:nvSpPr>
        <xdr:cNvPr id="472" name="テキスト ボックス 471"/>
        <xdr:cNvSpPr txBox="1"/>
      </xdr:nvSpPr>
      <xdr:spPr>
        <a:xfrm>
          <a:off x="13131800" y="35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と比較して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138430</xdr:rowOff>
    </xdr:to>
    <xdr:cxnSp macro="">
      <xdr:nvCxnSpPr>
        <xdr:cNvPr id="66" name="直線コネクタ 65"/>
        <xdr:cNvCxnSpPr/>
      </xdr:nvCxnSpPr>
      <xdr:spPr>
        <a:xfrm flipV="1">
          <a:off x="3987800" y="64135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37</xdr:row>
      <xdr:rowOff>138430</xdr:rowOff>
    </xdr:to>
    <xdr:cxnSp macro="">
      <xdr:nvCxnSpPr>
        <xdr:cNvPr id="69" name="直線コネクタ 68"/>
        <xdr:cNvCxnSpPr/>
      </xdr:nvCxnSpPr>
      <xdr:spPr>
        <a:xfrm>
          <a:off x="3098800" y="6482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71" name="テキスト ボックス 70"/>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37</xdr:row>
      <xdr:rowOff>168910</xdr:rowOff>
    </xdr:to>
    <xdr:cxnSp macro="">
      <xdr:nvCxnSpPr>
        <xdr:cNvPr id="72" name="直線コネクタ 71"/>
        <xdr:cNvCxnSpPr/>
      </xdr:nvCxnSpPr>
      <xdr:spPr>
        <a:xfrm flipV="1">
          <a:off x="2209800" y="64820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4" name="テキスト ボックス 73"/>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168910</xdr:rowOff>
    </xdr:from>
    <xdr:to>
      <xdr:col>11</xdr:col>
      <xdr:colOff>9525</xdr:colOff>
      <xdr:row>38</xdr:row>
      <xdr:rowOff>5080</xdr:rowOff>
    </xdr:to>
    <xdr:cxnSp macro="">
      <xdr:nvCxnSpPr>
        <xdr:cNvPr id="75" name="直線コネクタ 74"/>
        <xdr:cNvCxnSpPr/>
      </xdr:nvCxnSpPr>
      <xdr:spPr>
        <a:xfrm flipV="1">
          <a:off x="1320800" y="6512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77" name="テキスト ボックス 76"/>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8" name="テキスト ボックス 87"/>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87630</xdr:rowOff>
    </xdr:from>
    <xdr:to>
      <xdr:col>15</xdr:col>
      <xdr:colOff>149225</xdr:colOff>
      <xdr:row>38</xdr:row>
      <xdr:rowOff>17780</xdr:rowOff>
    </xdr:to>
    <xdr:sp macro="" textlink="">
      <xdr:nvSpPr>
        <xdr:cNvPr id="89" name="楕円 88"/>
        <xdr:cNvSpPr/>
      </xdr:nvSpPr>
      <xdr:spPr>
        <a:xfrm>
          <a:off x="3048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90" name="テキスト ボックス 89"/>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118110</xdr:rowOff>
    </xdr:from>
    <xdr:to>
      <xdr:col>11</xdr:col>
      <xdr:colOff>60325</xdr:colOff>
      <xdr:row>38</xdr:row>
      <xdr:rowOff>48260</xdr:rowOff>
    </xdr:to>
    <xdr:sp macro="" textlink="">
      <xdr:nvSpPr>
        <xdr:cNvPr id="91" name="楕円 90"/>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33037</xdr:rowOff>
    </xdr:from>
    <xdr:ext cx="762000" cy="259045"/>
    <xdr:sp macro="" textlink="">
      <xdr:nvSpPr>
        <xdr:cNvPr id="92" name="テキスト ボックス 91"/>
        <xdr:cNvSpPr txBox="1"/>
      </xdr:nvSpPr>
      <xdr:spPr>
        <a:xfrm>
          <a:off x="1828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類似団体平均と比較すると、物件費に係る経常収支比率は低い水準であるため、今後も引き続き事務事業の整理合理化により、物件費の抑制に努める。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129721</xdr:rowOff>
    </xdr:to>
    <xdr:cxnSp macro="">
      <xdr:nvCxnSpPr>
        <xdr:cNvPr id="129" name="直線コネクタ 128"/>
        <xdr:cNvCxnSpPr/>
      </xdr:nvCxnSpPr>
      <xdr:spPr>
        <a:xfrm>
          <a:off x="15671800" y="2679700"/>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15</xdr:row>
      <xdr:rowOff>107950</xdr:rowOff>
    </xdr:to>
    <xdr:cxnSp macro="">
      <xdr:nvCxnSpPr>
        <xdr:cNvPr id="132" name="直線コネクタ 131"/>
        <xdr:cNvCxnSpPr/>
      </xdr:nvCxnSpPr>
      <xdr:spPr>
        <a:xfrm>
          <a:off x="14782800" y="26579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64407</xdr:rowOff>
    </xdr:from>
    <xdr:to>
      <xdr:col>73</xdr:col>
      <xdr:colOff>180975</xdr:colOff>
      <xdr:row>15</xdr:row>
      <xdr:rowOff>86179</xdr:rowOff>
    </xdr:to>
    <xdr:cxnSp macro="">
      <xdr:nvCxnSpPr>
        <xdr:cNvPr id="135" name="直線コネクタ 134"/>
        <xdr:cNvCxnSpPr/>
      </xdr:nvCxnSpPr>
      <xdr:spPr>
        <a:xfrm>
          <a:off x="13893800" y="26361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64407</xdr:rowOff>
    </xdr:to>
    <xdr:cxnSp macro="">
      <xdr:nvCxnSpPr>
        <xdr:cNvPr id="138" name="直線コネクタ 137"/>
        <xdr:cNvCxnSpPr/>
      </xdr:nvCxnSpPr>
      <xdr:spPr>
        <a:xfrm>
          <a:off x="13004800" y="25817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41" name="フローチャート: 判断 140"/>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154413</xdr:rowOff>
    </xdr:from>
    <xdr:ext cx="762000" cy="259045"/>
    <xdr:sp macro="" textlink="">
      <xdr:nvSpPr>
        <xdr:cNvPr id="142" name="テキスト ボックス 141"/>
        <xdr:cNvSpPr txBox="1"/>
      </xdr:nvSpPr>
      <xdr:spPr>
        <a:xfrm>
          <a:off x="12623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78921</xdr:rowOff>
    </xdr:from>
    <xdr:to>
      <xdr:col>82</xdr:col>
      <xdr:colOff>158750</xdr:colOff>
      <xdr:row>16</xdr:row>
      <xdr:rowOff>9071</xdr:rowOff>
    </xdr:to>
    <xdr:sp macro="" textlink="">
      <xdr:nvSpPr>
        <xdr:cNvPr id="148" name="楕円 147"/>
        <xdr:cNvSpPr/>
      </xdr:nvSpPr>
      <xdr:spPr>
        <a:xfrm>
          <a:off x="164592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95448</xdr:rowOff>
    </xdr:from>
    <xdr:ext cx="762000" cy="259045"/>
    <xdr:sp macro="" textlink="">
      <xdr:nvSpPr>
        <xdr:cNvPr id="149" name="物件費該当値テキスト"/>
        <xdr:cNvSpPr txBox="1"/>
      </xdr:nvSpPr>
      <xdr:spPr>
        <a:xfrm>
          <a:off x="16598900" y="2495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13607</xdr:rowOff>
    </xdr:from>
    <xdr:to>
      <xdr:col>69</xdr:col>
      <xdr:colOff>142875</xdr:colOff>
      <xdr:row>15</xdr:row>
      <xdr:rowOff>115207</xdr:rowOff>
    </xdr:to>
    <xdr:sp macro="" textlink="">
      <xdr:nvSpPr>
        <xdr:cNvPr id="154" name="楕円 153"/>
        <xdr:cNvSpPr/>
      </xdr:nvSpPr>
      <xdr:spPr>
        <a:xfrm>
          <a:off x="13843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125384</xdr:rowOff>
    </xdr:from>
    <xdr:ext cx="762000" cy="259045"/>
    <xdr:sp macro="" textlink="">
      <xdr:nvSpPr>
        <xdr:cNvPr id="155" name="テキスト ボックス 154"/>
        <xdr:cNvSpPr txBox="1"/>
      </xdr:nvSpPr>
      <xdr:spPr>
        <a:xfrm>
          <a:off x="13512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56" name="楕円 155"/>
        <xdr:cNvSpPr/>
      </xdr:nvSpPr>
      <xdr:spPr>
        <a:xfrm>
          <a:off x="12954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70956</xdr:rowOff>
    </xdr:from>
    <xdr:ext cx="762000" cy="259045"/>
    <xdr:sp macro="" textlink="">
      <xdr:nvSpPr>
        <xdr:cNvPr id="157" name="テキスト ボックス 156"/>
        <xdr:cNvSpPr txBox="1"/>
      </xdr:nvSpPr>
      <xdr:spPr>
        <a:xfrm>
          <a:off x="12623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類似団体平均と比較すると、扶助費に係る経常収支比率は同水準であるため、今後も引き続き適正な執行管理に努める。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37193</xdr:rowOff>
    </xdr:from>
    <xdr:to>
      <xdr:col>24</xdr:col>
      <xdr:colOff>25400</xdr:colOff>
      <xdr:row>55</xdr:row>
      <xdr:rowOff>86178</xdr:rowOff>
    </xdr:to>
    <xdr:cxnSp macro="">
      <xdr:nvCxnSpPr>
        <xdr:cNvPr id="192" name="直線コネクタ 191"/>
        <xdr:cNvCxnSpPr/>
      </xdr:nvCxnSpPr>
      <xdr:spPr>
        <a:xfrm>
          <a:off x="3987800" y="946694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56442</xdr:rowOff>
    </xdr:from>
    <xdr:ext cx="762000" cy="259045"/>
    <xdr:sp macro="" textlink="">
      <xdr:nvSpPr>
        <xdr:cNvPr id="193" name="扶助費平均値テキスト"/>
        <xdr:cNvSpPr txBox="1"/>
      </xdr:nvSpPr>
      <xdr:spPr>
        <a:xfrm>
          <a:off x="4914900" y="9486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37193</xdr:rowOff>
    </xdr:from>
    <xdr:to>
      <xdr:col>19</xdr:col>
      <xdr:colOff>187325</xdr:colOff>
      <xdr:row>55</xdr:row>
      <xdr:rowOff>69850</xdr:rowOff>
    </xdr:to>
    <xdr:cxnSp macro="">
      <xdr:nvCxnSpPr>
        <xdr:cNvPr id="195" name="直線コネクタ 194"/>
        <xdr:cNvCxnSpPr/>
      </xdr:nvCxnSpPr>
      <xdr:spPr>
        <a:xfrm flipV="1">
          <a:off x="3098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121755</xdr:rowOff>
    </xdr:from>
    <xdr:ext cx="736600" cy="259045"/>
    <xdr:sp macro="" textlink="">
      <xdr:nvSpPr>
        <xdr:cNvPr id="197" name="テキスト ボックス 196"/>
        <xdr:cNvSpPr txBox="1"/>
      </xdr:nvSpPr>
      <xdr:spPr>
        <a:xfrm>
          <a:off x="3606800" y="955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37193</xdr:rowOff>
    </xdr:from>
    <xdr:to>
      <xdr:col>15</xdr:col>
      <xdr:colOff>98425</xdr:colOff>
      <xdr:row>55</xdr:row>
      <xdr:rowOff>69850</xdr:rowOff>
    </xdr:to>
    <xdr:cxnSp macro="">
      <xdr:nvCxnSpPr>
        <xdr:cNvPr id="198" name="直線コネクタ 197"/>
        <xdr:cNvCxnSpPr/>
      </xdr:nvCxnSpPr>
      <xdr:spPr>
        <a:xfrm>
          <a:off x="2209800" y="94669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200" name="テキスト ボックス 199"/>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55</xdr:row>
      <xdr:rowOff>37193</xdr:rowOff>
    </xdr:to>
    <xdr:cxnSp macro="">
      <xdr:nvCxnSpPr>
        <xdr:cNvPr id="201" name="直線コネクタ 200"/>
        <xdr:cNvCxnSpPr/>
      </xdr:nvCxnSpPr>
      <xdr:spPr>
        <a:xfrm>
          <a:off x="1320800" y="93853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59872</xdr:rowOff>
    </xdr:from>
    <xdr:to>
      <xdr:col>6</xdr:col>
      <xdr:colOff>171450</xdr:colOff>
      <xdr:row>54</xdr:row>
      <xdr:rowOff>161472</xdr:rowOff>
    </xdr:to>
    <xdr:sp macro="" textlink="">
      <xdr:nvSpPr>
        <xdr:cNvPr id="204" name="フローチャート: 判断 203"/>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199</xdr:rowOff>
    </xdr:from>
    <xdr:ext cx="762000" cy="259045"/>
    <xdr:sp macro="" textlink="">
      <xdr:nvSpPr>
        <xdr:cNvPr id="205" name="テキスト ボックス 204"/>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11" name="楕円 210"/>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2"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157843</xdr:rowOff>
    </xdr:from>
    <xdr:to>
      <xdr:col>20</xdr:col>
      <xdr:colOff>38100</xdr:colOff>
      <xdr:row>55</xdr:row>
      <xdr:rowOff>87993</xdr:rowOff>
    </xdr:to>
    <xdr:sp macro="" textlink="">
      <xdr:nvSpPr>
        <xdr:cNvPr id="213" name="楕円 212"/>
        <xdr:cNvSpPr/>
      </xdr:nvSpPr>
      <xdr:spPr>
        <a:xfrm>
          <a:off x="3937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98170</xdr:rowOff>
    </xdr:from>
    <xdr:ext cx="736600" cy="259045"/>
    <xdr:sp macro="" textlink="">
      <xdr:nvSpPr>
        <xdr:cNvPr id="214" name="テキスト ボックス 213"/>
        <xdr:cNvSpPr txBox="1"/>
      </xdr:nvSpPr>
      <xdr:spPr>
        <a:xfrm>
          <a:off x="3606800" y="918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5" name="楕円 214"/>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6" name="テキスト ボックス 215"/>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157843</xdr:rowOff>
    </xdr:from>
    <xdr:to>
      <xdr:col>11</xdr:col>
      <xdr:colOff>60325</xdr:colOff>
      <xdr:row>55</xdr:row>
      <xdr:rowOff>87993</xdr:rowOff>
    </xdr:to>
    <xdr:sp macro="" textlink="">
      <xdr:nvSpPr>
        <xdr:cNvPr id="217" name="楕円 216"/>
        <xdr:cNvSpPr/>
      </xdr:nvSpPr>
      <xdr:spPr>
        <a:xfrm>
          <a:off x="2159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72770</xdr:rowOff>
    </xdr:from>
    <xdr:ext cx="762000" cy="259045"/>
    <xdr:sp macro="" textlink="">
      <xdr:nvSpPr>
        <xdr:cNvPr id="218" name="テキスト ボックス 217"/>
        <xdr:cNvSpPr txBox="1"/>
      </xdr:nvSpPr>
      <xdr:spPr>
        <a:xfrm>
          <a:off x="1828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9" name="楕円 218"/>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220" name="テキスト ボックス 219"/>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に下水道事業が特別会計から企業会計へ移行し、繰出金が減少したことに伴い、類似団体平均と比較して、その他の経常収支比率は低い水準となっている。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14333</xdr:rowOff>
    </xdr:from>
    <xdr:to>
      <xdr:col>82</xdr:col>
      <xdr:colOff>107950</xdr:colOff>
      <xdr:row>55</xdr:row>
      <xdr:rowOff>27396</xdr:rowOff>
    </xdr:to>
    <xdr:cxnSp macro="">
      <xdr:nvCxnSpPr>
        <xdr:cNvPr id="255" name="直線コネクタ 254"/>
        <xdr:cNvCxnSpPr/>
      </xdr:nvCxnSpPr>
      <xdr:spPr>
        <a:xfrm>
          <a:off x="15671800" y="9444083"/>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14333</xdr:rowOff>
    </xdr:from>
    <xdr:to>
      <xdr:col>78</xdr:col>
      <xdr:colOff>69850</xdr:colOff>
      <xdr:row>57</xdr:row>
      <xdr:rowOff>102507</xdr:rowOff>
    </xdr:to>
    <xdr:cxnSp macro="">
      <xdr:nvCxnSpPr>
        <xdr:cNvPr id="258" name="直線コネクタ 257"/>
        <xdr:cNvCxnSpPr/>
      </xdr:nvCxnSpPr>
      <xdr:spPr>
        <a:xfrm flipV="1">
          <a:off x="14782800" y="9444083"/>
          <a:ext cx="889000" cy="43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102507</xdr:rowOff>
    </xdr:from>
    <xdr:to>
      <xdr:col>73</xdr:col>
      <xdr:colOff>180975</xdr:colOff>
      <xdr:row>57</xdr:row>
      <xdr:rowOff>109038</xdr:rowOff>
    </xdr:to>
    <xdr:cxnSp macro="">
      <xdr:nvCxnSpPr>
        <xdr:cNvPr id="261" name="直線コネクタ 260"/>
        <xdr:cNvCxnSpPr/>
      </xdr:nvCxnSpPr>
      <xdr:spPr>
        <a:xfrm flipV="1">
          <a:off x="13893800" y="9875157"/>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13261</xdr:rowOff>
    </xdr:from>
    <xdr:ext cx="762000" cy="259045"/>
    <xdr:sp macro="" textlink="">
      <xdr:nvSpPr>
        <xdr:cNvPr id="263" name="テキスト ボックス 262"/>
        <xdr:cNvSpPr txBox="1"/>
      </xdr:nvSpPr>
      <xdr:spPr>
        <a:xfrm>
          <a:off x="14401800" y="944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109038</xdr:rowOff>
    </xdr:from>
    <xdr:to>
      <xdr:col>69</xdr:col>
      <xdr:colOff>92075</xdr:colOff>
      <xdr:row>57</xdr:row>
      <xdr:rowOff>148227</xdr:rowOff>
    </xdr:to>
    <xdr:cxnSp macro="">
      <xdr:nvCxnSpPr>
        <xdr:cNvPr id="264" name="直線コネクタ 263"/>
        <xdr:cNvCxnSpPr/>
      </xdr:nvCxnSpPr>
      <xdr:spPr>
        <a:xfrm flipV="1">
          <a:off x="13004800" y="98816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39387</xdr:rowOff>
    </xdr:from>
    <xdr:ext cx="762000" cy="259045"/>
    <xdr:sp macro="" textlink="">
      <xdr:nvSpPr>
        <xdr:cNvPr id="266" name="テキスト ボックス 265"/>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40277</xdr:rowOff>
    </xdr:from>
    <xdr:to>
      <xdr:col>65</xdr:col>
      <xdr:colOff>53975</xdr:colOff>
      <xdr:row>56</xdr:row>
      <xdr:rowOff>141877</xdr:rowOff>
    </xdr:to>
    <xdr:sp macro="" textlink="">
      <xdr:nvSpPr>
        <xdr:cNvPr id="267" name="フローチャート: 判断 266"/>
        <xdr:cNvSpPr/>
      </xdr:nvSpPr>
      <xdr:spPr>
        <a:xfrm>
          <a:off x="12954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152054</xdr:rowOff>
    </xdr:from>
    <xdr:ext cx="762000" cy="259045"/>
    <xdr:sp macro="" textlink="">
      <xdr:nvSpPr>
        <xdr:cNvPr id="268" name="テキスト ボックス 267"/>
        <xdr:cNvSpPr txBox="1"/>
      </xdr:nvSpPr>
      <xdr:spPr>
        <a:xfrm>
          <a:off x="12623800" y="941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148046</xdr:rowOff>
    </xdr:from>
    <xdr:to>
      <xdr:col>82</xdr:col>
      <xdr:colOff>158750</xdr:colOff>
      <xdr:row>55</xdr:row>
      <xdr:rowOff>78196</xdr:rowOff>
    </xdr:to>
    <xdr:sp macro="" textlink="">
      <xdr:nvSpPr>
        <xdr:cNvPr id="274" name="楕円 273"/>
        <xdr:cNvSpPr/>
      </xdr:nvSpPr>
      <xdr:spPr>
        <a:xfrm>
          <a:off x="16459200" y="940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164573</xdr:rowOff>
    </xdr:from>
    <xdr:ext cx="762000" cy="259045"/>
    <xdr:sp macro="" textlink="">
      <xdr:nvSpPr>
        <xdr:cNvPr id="275" name="その他該当値テキスト"/>
        <xdr:cNvSpPr txBox="1"/>
      </xdr:nvSpPr>
      <xdr:spPr>
        <a:xfrm>
          <a:off x="16598900" y="92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134983</xdr:rowOff>
    </xdr:from>
    <xdr:to>
      <xdr:col>78</xdr:col>
      <xdr:colOff>120650</xdr:colOff>
      <xdr:row>55</xdr:row>
      <xdr:rowOff>65133</xdr:rowOff>
    </xdr:to>
    <xdr:sp macro="" textlink="">
      <xdr:nvSpPr>
        <xdr:cNvPr id="276" name="楕円 275"/>
        <xdr:cNvSpPr/>
      </xdr:nvSpPr>
      <xdr:spPr>
        <a:xfrm>
          <a:off x="15621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75310</xdr:rowOff>
    </xdr:from>
    <xdr:ext cx="736600" cy="259045"/>
    <xdr:sp macro="" textlink="">
      <xdr:nvSpPr>
        <xdr:cNvPr id="277" name="テキスト ボックス 276"/>
        <xdr:cNvSpPr txBox="1"/>
      </xdr:nvSpPr>
      <xdr:spPr>
        <a:xfrm>
          <a:off x="15290800" y="9162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51707</xdr:rowOff>
    </xdr:from>
    <xdr:to>
      <xdr:col>74</xdr:col>
      <xdr:colOff>31750</xdr:colOff>
      <xdr:row>57</xdr:row>
      <xdr:rowOff>153307</xdr:rowOff>
    </xdr:to>
    <xdr:sp macro="" textlink="">
      <xdr:nvSpPr>
        <xdr:cNvPr id="278" name="楕円 277"/>
        <xdr:cNvSpPr/>
      </xdr:nvSpPr>
      <xdr:spPr>
        <a:xfrm>
          <a:off x="14732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138084</xdr:rowOff>
    </xdr:from>
    <xdr:ext cx="762000" cy="259045"/>
    <xdr:sp macro="" textlink="">
      <xdr:nvSpPr>
        <xdr:cNvPr id="279" name="テキスト ボックス 278"/>
        <xdr:cNvSpPr txBox="1"/>
      </xdr:nvSpPr>
      <xdr:spPr>
        <a:xfrm>
          <a:off x="14401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58238</xdr:rowOff>
    </xdr:from>
    <xdr:to>
      <xdr:col>69</xdr:col>
      <xdr:colOff>142875</xdr:colOff>
      <xdr:row>57</xdr:row>
      <xdr:rowOff>159838</xdr:rowOff>
    </xdr:to>
    <xdr:sp macro="" textlink="">
      <xdr:nvSpPr>
        <xdr:cNvPr id="280" name="楕円 279"/>
        <xdr:cNvSpPr/>
      </xdr:nvSpPr>
      <xdr:spPr>
        <a:xfrm>
          <a:off x="13843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144615</xdr:rowOff>
    </xdr:from>
    <xdr:ext cx="762000" cy="259045"/>
    <xdr:sp macro="" textlink="">
      <xdr:nvSpPr>
        <xdr:cNvPr id="281" name="テキスト ボックス 280"/>
        <xdr:cNvSpPr txBox="1"/>
      </xdr:nvSpPr>
      <xdr:spPr>
        <a:xfrm>
          <a:off x="13512800" y="991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82" name="楕円 281"/>
        <xdr:cNvSpPr/>
      </xdr:nvSpPr>
      <xdr:spPr>
        <a:xfrm>
          <a:off x="12954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83" name="テキスト ボックス 282"/>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類似団体平均と比較すると、補助費等に係る経常収支比率は低い水準であるため、今後も引き続き適正な執行管理に努める。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163576</xdr:rowOff>
    </xdr:from>
    <xdr:to>
      <xdr:col>82</xdr:col>
      <xdr:colOff>107950</xdr:colOff>
      <xdr:row>34</xdr:row>
      <xdr:rowOff>163576</xdr:rowOff>
    </xdr:to>
    <xdr:cxnSp macro="">
      <xdr:nvCxnSpPr>
        <xdr:cNvPr id="313" name="直線コネクタ 312"/>
        <xdr:cNvCxnSpPr/>
      </xdr:nvCxnSpPr>
      <xdr:spPr>
        <a:xfrm>
          <a:off x="15671800" y="59928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4"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149860</xdr:rowOff>
    </xdr:from>
    <xdr:to>
      <xdr:col>78</xdr:col>
      <xdr:colOff>69850</xdr:colOff>
      <xdr:row>34</xdr:row>
      <xdr:rowOff>163576</xdr:rowOff>
    </xdr:to>
    <xdr:cxnSp macro="">
      <xdr:nvCxnSpPr>
        <xdr:cNvPr id="316" name="直線コネクタ 315"/>
        <xdr:cNvCxnSpPr/>
      </xdr:nvCxnSpPr>
      <xdr:spPr>
        <a:xfrm>
          <a:off x="14782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18559</xdr:rowOff>
    </xdr:from>
    <xdr:ext cx="736600" cy="259045"/>
    <xdr:sp macro="" textlink="">
      <xdr:nvSpPr>
        <xdr:cNvPr id="318" name="テキスト ボックス 317"/>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149860</xdr:rowOff>
    </xdr:from>
    <xdr:to>
      <xdr:col>73</xdr:col>
      <xdr:colOff>180975</xdr:colOff>
      <xdr:row>34</xdr:row>
      <xdr:rowOff>149860</xdr:rowOff>
    </xdr:to>
    <xdr:cxnSp macro="">
      <xdr:nvCxnSpPr>
        <xdr:cNvPr id="319" name="直線コネクタ 318"/>
        <xdr:cNvCxnSpPr/>
      </xdr:nvCxnSpPr>
      <xdr:spPr>
        <a:xfrm>
          <a:off x="13893800" y="5979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1" name="テキスト ボックス 320"/>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34</xdr:row>
      <xdr:rowOff>149860</xdr:rowOff>
    </xdr:to>
    <xdr:cxnSp macro="">
      <xdr:nvCxnSpPr>
        <xdr:cNvPr id="322" name="直線コネクタ 321"/>
        <xdr:cNvCxnSpPr/>
      </xdr:nvCxnSpPr>
      <xdr:spPr>
        <a:xfrm>
          <a:off x="13004800" y="59654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4" name="テキスト ボックス 323"/>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25" name="フローチャート: 判断 32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135145</xdr:rowOff>
    </xdr:from>
    <xdr:ext cx="762000" cy="259045"/>
    <xdr:sp macro="" textlink="">
      <xdr:nvSpPr>
        <xdr:cNvPr id="326" name="テキスト ボックス 32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32" name="楕円 331"/>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21353</xdr:rowOff>
    </xdr:from>
    <xdr:ext cx="762000" cy="259045"/>
    <xdr:sp macro="" textlink="">
      <xdr:nvSpPr>
        <xdr:cNvPr id="333" name="補助費等該当値テキスト"/>
        <xdr:cNvSpPr txBox="1"/>
      </xdr:nvSpPr>
      <xdr:spPr>
        <a:xfrm>
          <a:off x="16598900" y="585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112776</xdr:rowOff>
    </xdr:from>
    <xdr:to>
      <xdr:col>78</xdr:col>
      <xdr:colOff>120650</xdr:colOff>
      <xdr:row>35</xdr:row>
      <xdr:rowOff>42926</xdr:rowOff>
    </xdr:to>
    <xdr:sp macro="" textlink="">
      <xdr:nvSpPr>
        <xdr:cNvPr id="334" name="楕円 333"/>
        <xdr:cNvSpPr/>
      </xdr:nvSpPr>
      <xdr:spPr>
        <a:xfrm>
          <a:off x="15621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53103</xdr:rowOff>
    </xdr:from>
    <xdr:ext cx="736600" cy="259045"/>
    <xdr:sp macro="" textlink="">
      <xdr:nvSpPr>
        <xdr:cNvPr id="335" name="テキスト ボックス 334"/>
        <xdr:cNvSpPr txBox="1"/>
      </xdr:nvSpPr>
      <xdr:spPr>
        <a:xfrm>
          <a:off x="15290800" y="5710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99060</xdr:rowOff>
    </xdr:from>
    <xdr:to>
      <xdr:col>74</xdr:col>
      <xdr:colOff>31750</xdr:colOff>
      <xdr:row>35</xdr:row>
      <xdr:rowOff>29210</xdr:rowOff>
    </xdr:to>
    <xdr:sp macro="" textlink="">
      <xdr:nvSpPr>
        <xdr:cNvPr id="336" name="楕円 335"/>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39387</xdr:rowOff>
    </xdr:from>
    <xdr:ext cx="762000" cy="259045"/>
    <xdr:sp macro="" textlink="">
      <xdr:nvSpPr>
        <xdr:cNvPr id="337" name="テキスト ボックス 336"/>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99060</xdr:rowOff>
    </xdr:from>
    <xdr:to>
      <xdr:col>69</xdr:col>
      <xdr:colOff>142875</xdr:colOff>
      <xdr:row>35</xdr:row>
      <xdr:rowOff>29210</xdr:rowOff>
    </xdr:to>
    <xdr:sp macro="" textlink="">
      <xdr:nvSpPr>
        <xdr:cNvPr id="338" name="楕円 337"/>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39" name="テキスト ボックス 338"/>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85344</xdr:rowOff>
    </xdr:from>
    <xdr:to>
      <xdr:col>65</xdr:col>
      <xdr:colOff>53975</xdr:colOff>
      <xdr:row>35</xdr:row>
      <xdr:rowOff>15494</xdr:rowOff>
    </xdr:to>
    <xdr:sp macro="" textlink="">
      <xdr:nvSpPr>
        <xdr:cNvPr id="340" name="楕円 339"/>
        <xdr:cNvSpPr/>
      </xdr:nvSpPr>
      <xdr:spPr>
        <a:xfrm>
          <a:off x="12954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25671</xdr:rowOff>
    </xdr:from>
    <xdr:ext cx="762000" cy="259045"/>
    <xdr:sp macro="" textlink="">
      <xdr:nvSpPr>
        <xdr:cNvPr id="341" name="テキスト ボックス 340"/>
        <xdr:cNvSpPr txBox="1"/>
      </xdr:nvSpPr>
      <xdr:spPr>
        <a:xfrm>
          <a:off x="12623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年にかけて大規模事業が続いたことに伴う市債の償還や、平成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年度に第三セクター等改革推進債の発行を行ったため、類似団体と比較して高い水準となっている。</a:t>
          </a: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22498</xdr:rowOff>
    </xdr:from>
    <xdr:to>
      <xdr:col>24</xdr:col>
      <xdr:colOff>25400</xdr:colOff>
      <xdr:row>78</xdr:row>
      <xdr:rowOff>29029</xdr:rowOff>
    </xdr:to>
    <xdr:cxnSp macro="">
      <xdr:nvCxnSpPr>
        <xdr:cNvPr id="376" name="直線コネクタ 375"/>
        <xdr:cNvCxnSpPr/>
      </xdr:nvCxnSpPr>
      <xdr:spPr>
        <a:xfrm>
          <a:off x="3987800" y="1339559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15983</xdr:rowOff>
    </xdr:from>
    <xdr:ext cx="762000" cy="259045"/>
    <xdr:sp macro="" textlink="">
      <xdr:nvSpPr>
        <xdr:cNvPr id="377" name="公債費平均値テキスト"/>
        <xdr:cNvSpPr txBox="1"/>
      </xdr:nvSpPr>
      <xdr:spPr>
        <a:xfrm>
          <a:off x="4914900" y="13046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128632</xdr:rowOff>
    </xdr:from>
    <xdr:to>
      <xdr:col>19</xdr:col>
      <xdr:colOff>187325</xdr:colOff>
      <xdr:row>78</xdr:row>
      <xdr:rowOff>22498</xdr:rowOff>
    </xdr:to>
    <xdr:cxnSp macro="">
      <xdr:nvCxnSpPr>
        <xdr:cNvPr id="379" name="直線コネクタ 378"/>
        <xdr:cNvCxnSpPr/>
      </xdr:nvCxnSpPr>
      <xdr:spPr>
        <a:xfrm>
          <a:off x="3098800" y="13330282"/>
          <a:ext cx="889000" cy="6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122101</xdr:rowOff>
    </xdr:from>
    <xdr:to>
      <xdr:col>15</xdr:col>
      <xdr:colOff>98425</xdr:colOff>
      <xdr:row>77</xdr:row>
      <xdr:rowOff>128632</xdr:rowOff>
    </xdr:to>
    <xdr:cxnSp macro="">
      <xdr:nvCxnSpPr>
        <xdr:cNvPr id="382" name="直線コネクタ 381"/>
        <xdr:cNvCxnSpPr/>
      </xdr:nvCxnSpPr>
      <xdr:spPr>
        <a:xfrm>
          <a:off x="2209800" y="13323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117764</xdr:rowOff>
    </xdr:from>
    <xdr:ext cx="762000" cy="259045"/>
    <xdr:sp macro="" textlink="">
      <xdr:nvSpPr>
        <xdr:cNvPr id="384" name="テキスト ボックス 383"/>
        <xdr:cNvSpPr txBox="1"/>
      </xdr:nvSpPr>
      <xdr:spPr>
        <a:xfrm>
          <a:off x="2717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122101</xdr:rowOff>
    </xdr:from>
    <xdr:to>
      <xdr:col>11</xdr:col>
      <xdr:colOff>9525</xdr:colOff>
      <xdr:row>77</xdr:row>
      <xdr:rowOff>148227</xdr:rowOff>
    </xdr:to>
    <xdr:cxnSp macro="">
      <xdr:nvCxnSpPr>
        <xdr:cNvPr id="385" name="直線コネクタ 384"/>
        <xdr:cNvCxnSpPr/>
      </xdr:nvCxnSpPr>
      <xdr:spPr>
        <a:xfrm flipV="1">
          <a:off x="1320800" y="13323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124296</xdr:rowOff>
    </xdr:from>
    <xdr:ext cx="762000" cy="259045"/>
    <xdr:sp macro="" textlink="">
      <xdr:nvSpPr>
        <xdr:cNvPr id="387" name="テキスト ボックス 386"/>
        <xdr:cNvSpPr txBox="1"/>
      </xdr:nvSpPr>
      <xdr:spPr>
        <a:xfrm>
          <a:off x="1828800" y="1298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5987</xdr:rowOff>
    </xdr:from>
    <xdr:to>
      <xdr:col>6</xdr:col>
      <xdr:colOff>171450</xdr:colOff>
      <xdr:row>77</xdr:row>
      <xdr:rowOff>107587</xdr:rowOff>
    </xdr:to>
    <xdr:sp macro="" textlink="">
      <xdr:nvSpPr>
        <xdr:cNvPr id="388" name="フローチャート: 判断 387"/>
        <xdr:cNvSpPr/>
      </xdr:nvSpPr>
      <xdr:spPr>
        <a:xfrm>
          <a:off x="1270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117764</xdr:rowOff>
    </xdr:from>
    <xdr:ext cx="762000" cy="259045"/>
    <xdr:sp macro="" textlink="">
      <xdr:nvSpPr>
        <xdr:cNvPr id="389" name="テキスト ボックス 388"/>
        <xdr:cNvSpPr txBox="1"/>
      </xdr:nvSpPr>
      <xdr:spPr>
        <a:xfrm>
          <a:off x="939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149679</xdr:rowOff>
    </xdr:from>
    <xdr:to>
      <xdr:col>24</xdr:col>
      <xdr:colOff>76200</xdr:colOff>
      <xdr:row>78</xdr:row>
      <xdr:rowOff>79829</xdr:rowOff>
    </xdr:to>
    <xdr:sp macro="" textlink="">
      <xdr:nvSpPr>
        <xdr:cNvPr id="395" name="楕円 394"/>
        <xdr:cNvSpPr/>
      </xdr:nvSpPr>
      <xdr:spPr>
        <a:xfrm>
          <a:off x="47752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121756</xdr:rowOff>
    </xdr:from>
    <xdr:ext cx="762000" cy="259045"/>
    <xdr:sp macro="" textlink="">
      <xdr:nvSpPr>
        <xdr:cNvPr id="396" name="公債費該当値テキスト"/>
        <xdr:cNvSpPr txBox="1"/>
      </xdr:nvSpPr>
      <xdr:spPr>
        <a:xfrm>
          <a:off x="4914900" y="133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143148</xdr:rowOff>
    </xdr:from>
    <xdr:to>
      <xdr:col>20</xdr:col>
      <xdr:colOff>38100</xdr:colOff>
      <xdr:row>78</xdr:row>
      <xdr:rowOff>73298</xdr:rowOff>
    </xdr:to>
    <xdr:sp macro="" textlink="">
      <xdr:nvSpPr>
        <xdr:cNvPr id="397" name="楕円 396"/>
        <xdr:cNvSpPr/>
      </xdr:nvSpPr>
      <xdr:spPr>
        <a:xfrm>
          <a:off x="3937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98" name="テキスト ボックス 397"/>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77832</xdr:rowOff>
    </xdr:from>
    <xdr:to>
      <xdr:col>15</xdr:col>
      <xdr:colOff>149225</xdr:colOff>
      <xdr:row>78</xdr:row>
      <xdr:rowOff>7982</xdr:rowOff>
    </xdr:to>
    <xdr:sp macro="" textlink="">
      <xdr:nvSpPr>
        <xdr:cNvPr id="399" name="楕円 398"/>
        <xdr:cNvSpPr/>
      </xdr:nvSpPr>
      <xdr:spPr>
        <a:xfrm>
          <a:off x="3048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164209</xdr:rowOff>
    </xdr:from>
    <xdr:ext cx="762000" cy="259045"/>
    <xdr:sp macro="" textlink="">
      <xdr:nvSpPr>
        <xdr:cNvPr id="400" name="テキスト ボックス 399"/>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71301</xdr:rowOff>
    </xdr:from>
    <xdr:to>
      <xdr:col>11</xdr:col>
      <xdr:colOff>60325</xdr:colOff>
      <xdr:row>78</xdr:row>
      <xdr:rowOff>1451</xdr:rowOff>
    </xdr:to>
    <xdr:sp macro="" textlink="">
      <xdr:nvSpPr>
        <xdr:cNvPr id="401" name="楕円 400"/>
        <xdr:cNvSpPr/>
      </xdr:nvSpPr>
      <xdr:spPr>
        <a:xfrm>
          <a:off x="2159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157678</xdr:rowOff>
    </xdr:from>
    <xdr:ext cx="762000" cy="259045"/>
    <xdr:sp macro="" textlink="">
      <xdr:nvSpPr>
        <xdr:cNvPr id="402" name="テキスト ボックス 401"/>
        <xdr:cNvSpPr txBox="1"/>
      </xdr:nvSpPr>
      <xdr:spPr>
        <a:xfrm>
          <a:off x="1828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97427</xdr:rowOff>
    </xdr:from>
    <xdr:to>
      <xdr:col>6</xdr:col>
      <xdr:colOff>171450</xdr:colOff>
      <xdr:row>78</xdr:row>
      <xdr:rowOff>27577</xdr:rowOff>
    </xdr:to>
    <xdr:sp macro="" textlink="">
      <xdr:nvSpPr>
        <xdr:cNvPr id="403" name="楕円 402"/>
        <xdr:cNvSpPr/>
      </xdr:nvSpPr>
      <xdr:spPr>
        <a:xfrm>
          <a:off x="1270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12354</xdr:rowOff>
    </xdr:from>
    <xdr:ext cx="762000" cy="259045"/>
    <xdr:sp macro="" textlink="">
      <xdr:nvSpPr>
        <xdr:cNvPr id="404" name="テキスト ボックス 403"/>
        <xdr:cNvSpPr txBox="1"/>
      </xdr:nvSpPr>
      <xdr:spPr>
        <a:xfrm>
          <a:off x="939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類似団体平均と比較すると、公債費以外に係る経常収支比率は低い水準であるため、今後も引き続き適正な執行管理に努める。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74</xdr:row>
      <xdr:rowOff>149860</xdr:rowOff>
    </xdr:to>
    <xdr:cxnSp macro="">
      <xdr:nvCxnSpPr>
        <xdr:cNvPr id="435" name="直線コネクタ 434"/>
        <xdr:cNvCxnSpPr/>
      </xdr:nvCxnSpPr>
      <xdr:spPr>
        <a:xfrm flipV="1">
          <a:off x="15671800" y="12828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271</xdr:rowOff>
    </xdr:from>
    <xdr:ext cx="762000" cy="259045"/>
    <xdr:sp macro="" textlink="">
      <xdr:nvSpPr>
        <xdr:cNvPr id="436" name="公債費以外平均値テキスト"/>
        <xdr:cNvSpPr txBox="1"/>
      </xdr:nvSpPr>
      <xdr:spPr>
        <a:xfrm>
          <a:off x="16598900" y="1320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149860</xdr:rowOff>
    </xdr:from>
    <xdr:to>
      <xdr:col>78</xdr:col>
      <xdr:colOff>69850</xdr:colOff>
      <xdr:row>76</xdr:row>
      <xdr:rowOff>94996</xdr:rowOff>
    </xdr:to>
    <xdr:cxnSp macro="">
      <xdr:nvCxnSpPr>
        <xdr:cNvPr id="438" name="直線コネクタ 437"/>
        <xdr:cNvCxnSpPr/>
      </xdr:nvCxnSpPr>
      <xdr:spPr>
        <a:xfrm flipV="1">
          <a:off x="14782800" y="1283716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91712</xdr:rowOff>
    </xdr:from>
    <xdr:ext cx="736600" cy="259045"/>
    <xdr:sp macro="" textlink="">
      <xdr:nvSpPr>
        <xdr:cNvPr id="440" name="テキスト ボックス 439"/>
        <xdr:cNvSpPr txBox="1"/>
      </xdr:nvSpPr>
      <xdr:spPr>
        <a:xfrm>
          <a:off x="15290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94996</xdr:rowOff>
    </xdr:from>
    <xdr:to>
      <xdr:col>73</xdr:col>
      <xdr:colOff>180975</xdr:colOff>
      <xdr:row>76</xdr:row>
      <xdr:rowOff>99568</xdr:rowOff>
    </xdr:to>
    <xdr:cxnSp macro="">
      <xdr:nvCxnSpPr>
        <xdr:cNvPr id="441" name="直線コネクタ 440"/>
        <xdr:cNvCxnSpPr/>
      </xdr:nvCxnSpPr>
      <xdr:spPr>
        <a:xfrm flipV="1">
          <a:off x="13893800" y="13125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3" name="テキスト ボックス 442"/>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72137</xdr:rowOff>
    </xdr:from>
    <xdr:to>
      <xdr:col>69</xdr:col>
      <xdr:colOff>92075</xdr:colOff>
      <xdr:row>76</xdr:row>
      <xdr:rowOff>99568</xdr:rowOff>
    </xdr:to>
    <xdr:cxnSp macro="">
      <xdr:nvCxnSpPr>
        <xdr:cNvPr id="444" name="直線コネクタ 443"/>
        <xdr:cNvCxnSpPr/>
      </xdr:nvCxnSpPr>
      <xdr:spPr>
        <a:xfrm>
          <a:off x="13004800" y="13102337"/>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46" name="テキスト ボックス 445"/>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7" name="フローチャート: 判断 446"/>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8" name="テキスト ボックス 447"/>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54" name="楕円 453"/>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169943</xdr:rowOff>
    </xdr:from>
    <xdr:ext cx="762000" cy="259045"/>
    <xdr:sp macro="" textlink="">
      <xdr:nvSpPr>
        <xdr:cNvPr id="455" name="公債費以外該当値テキスト"/>
        <xdr:cNvSpPr txBox="1"/>
      </xdr:nvSpPr>
      <xdr:spPr>
        <a:xfrm>
          <a:off x="16598900" y="12685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99060</xdr:rowOff>
    </xdr:from>
    <xdr:to>
      <xdr:col>78</xdr:col>
      <xdr:colOff>120650</xdr:colOff>
      <xdr:row>75</xdr:row>
      <xdr:rowOff>29210</xdr:rowOff>
    </xdr:to>
    <xdr:sp macro="" textlink="">
      <xdr:nvSpPr>
        <xdr:cNvPr id="456" name="楕円 455"/>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39387</xdr:rowOff>
    </xdr:from>
    <xdr:ext cx="736600" cy="259045"/>
    <xdr:sp macro="" textlink="">
      <xdr:nvSpPr>
        <xdr:cNvPr id="457" name="テキスト ボックス 456"/>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44196</xdr:rowOff>
    </xdr:from>
    <xdr:to>
      <xdr:col>74</xdr:col>
      <xdr:colOff>31750</xdr:colOff>
      <xdr:row>76</xdr:row>
      <xdr:rowOff>145796</xdr:rowOff>
    </xdr:to>
    <xdr:sp macro="" textlink="">
      <xdr:nvSpPr>
        <xdr:cNvPr id="458" name="楕円 457"/>
        <xdr:cNvSpPr/>
      </xdr:nvSpPr>
      <xdr:spPr>
        <a:xfrm>
          <a:off x="14732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155973</xdr:rowOff>
    </xdr:from>
    <xdr:ext cx="762000" cy="259045"/>
    <xdr:sp macro="" textlink="">
      <xdr:nvSpPr>
        <xdr:cNvPr id="459" name="テキスト ボックス 458"/>
        <xdr:cNvSpPr txBox="1"/>
      </xdr:nvSpPr>
      <xdr:spPr>
        <a:xfrm>
          <a:off x="14401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48768</xdr:rowOff>
    </xdr:from>
    <xdr:to>
      <xdr:col>69</xdr:col>
      <xdr:colOff>142875</xdr:colOff>
      <xdr:row>76</xdr:row>
      <xdr:rowOff>150368</xdr:rowOff>
    </xdr:to>
    <xdr:sp macro="" textlink="">
      <xdr:nvSpPr>
        <xdr:cNvPr id="460" name="楕円 459"/>
        <xdr:cNvSpPr/>
      </xdr:nvSpPr>
      <xdr:spPr>
        <a:xfrm>
          <a:off x="13843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160545</xdr:rowOff>
    </xdr:from>
    <xdr:ext cx="762000" cy="259045"/>
    <xdr:sp macro="" textlink="">
      <xdr:nvSpPr>
        <xdr:cNvPr id="461" name="テキスト ボックス 460"/>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21337</xdr:rowOff>
    </xdr:from>
    <xdr:to>
      <xdr:col>65</xdr:col>
      <xdr:colOff>53975</xdr:colOff>
      <xdr:row>76</xdr:row>
      <xdr:rowOff>122937</xdr:rowOff>
    </xdr:to>
    <xdr:sp macro="" textlink="">
      <xdr:nvSpPr>
        <xdr:cNvPr id="462" name="楕円 461"/>
        <xdr:cNvSpPr/>
      </xdr:nvSpPr>
      <xdr:spPr>
        <a:xfrm>
          <a:off x="12954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107714</xdr:rowOff>
    </xdr:from>
    <xdr:ext cx="762000" cy="259045"/>
    <xdr:sp macro="" textlink="">
      <xdr:nvSpPr>
        <xdr:cNvPr id="463" name="テキスト ボックス 462"/>
        <xdr:cNvSpPr txBox="1"/>
      </xdr:nvSpPr>
      <xdr:spPr>
        <a:xfrm>
          <a:off x="12623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17103</xdr:rowOff>
    </xdr:from>
    <xdr:to>
      <xdr:col>29</xdr:col>
      <xdr:colOff>127000</xdr:colOff>
      <xdr:row>16</xdr:row>
      <xdr:rowOff>25447</xdr:rowOff>
    </xdr:to>
    <xdr:cxnSp macro="">
      <xdr:nvCxnSpPr>
        <xdr:cNvPr id="52" name="直線コネクタ 51"/>
        <xdr:cNvCxnSpPr/>
      </xdr:nvCxnSpPr>
      <xdr:spPr bwMode="auto">
        <a:xfrm flipV="1">
          <a:off x="5003800" y="2807928"/>
          <a:ext cx="647700" cy="8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1881</xdr:rowOff>
    </xdr:from>
    <xdr:ext cx="762000" cy="259045"/>
    <xdr:sp macro="" textlink="">
      <xdr:nvSpPr>
        <xdr:cNvPr id="53" name="人口1人当たり決算額の推移平均値テキスト130"/>
        <xdr:cNvSpPr txBox="1"/>
      </xdr:nvSpPr>
      <xdr:spPr>
        <a:xfrm>
          <a:off x="5740400" y="2792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25447</xdr:rowOff>
    </xdr:from>
    <xdr:to>
      <xdr:col>26</xdr:col>
      <xdr:colOff>50800</xdr:colOff>
      <xdr:row>16</xdr:row>
      <xdr:rowOff>41008</xdr:rowOff>
    </xdr:to>
    <xdr:cxnSp macro="">
      <xdr:nvCxnSpPr>
        <xdr:cNvPr id="55" name="直線コネクタ 54"/>
        <xdr:cNvCxnSpPr/>
      </xdr:nvCxnSpPr>
      <xdr:spPr bwMode="auto">
        <a:xfrm flipV="1">
          <a:off x="4305300" y="2816272"/>
          <a:ext cx="698500" cy="15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111790</xdr:rowOff>
    </xdr:from>
    <xdr:ext cx="736600" cy="259045"/>
    <xdr:sp macro="" textlink="">
      <xdr:nvSpPr>
        <xdr:cNvPr id="57" name="テキスト ボックス 56"/>
        <xdr:cNvSpPr txBox="1"/>
      </xdr:nvSpPr>
      <xdr:spPr>
        <a:xfrm>
          <a:off x="4622800" y="2902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41008</xdr:rowOff>
    </xdr:from>
    <xdr:to>
      <xdr:col>22</xdr:col>
      <xdr:colOff>114300</xdr:colOff>
      <xdr:row>16</xdr:row>
      <xdr:rowOff>60015</xdr:rowOff>
    </xdr:to>
    <xdr:cxnSp macro="">
      <xdr:nvCxnSpPr>
        <xdr:cNvPr id="58" name="直線コネクタ 57"/>
        <xdr:cNvCxnSpPr/>
      </xdr:nvCxnSpPr>
      <xdr:spPr bwMode="auto">
        <a:xfrm flipV="1">
          <a:off x="3606800" y="2831833"/>
          <a:ext cx="698500" cy="190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126583</xdr:rowOff>
    </xdr:from>
    <xdr:ext cx="762000" cy="259045"/>
    <xdr:sp macro="" textlink="">
      <xdr:nvSpPr>
        <xdr:cNvPr id="60" name="テキスト ボックス 59"/>
        <xdr:cNvSpPr txBox="1"/>
      </xdr:nvSpPr>
      <xdr:spPr>
        <a:xfrm>
          <a:off x="39243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60015</xdr:rowOff>
    </xdr:from>
    <xdr:to>
      <xdr:col>18</xdr:col>
      <xdr:colOff>177800</xdr:colOff>
      <xdr:row>16</xdr:row>
      <xdr:rowOff>80115</xdr:rowOff>
    </xdr:to>
    <xdr:cxnSp macro="">
      <xdr:nvCxnSpPr>
        <xdr:cNvPr id="61" name="直線コネクタ 60"/>
        <xdr:cNvCxnSpPr/>
      </xdr:nvCxnSpPr>
      <xdr:spPr bwMode="auto">
        <a:xfrm flipV="1">
          <a:off x="2908300" y="2850840"/>
          <a:ext cx="698500" cy="20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144104</xdr:rowOff>
    </xdr:from>
    <xdr:ext cx="762000" cy="259045"/>
    <xdr:sp macro="" textlink="">
      <xdr:nvSpPr>
        <xdr:cNvPr id="63" name="テキスト ボックス 62"/>
        <xdr:cNvSpPr txBox="1"/>
      </xdr:nvSpPr>
      <xdr:spPr>
        <a:xfrm>
          <a:off x="32258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21298</xdr:rowOff>
    </xdr:from>
    <xdr:to>
      <xdr:col>15</xdr:col>
      <xdr:colOff>101600</xdr:colOff>
      <xdr:row>16</xdr:row>
      <xdr:rowOff>122898</xdr:rowOff>
    </xdr:to>
    <xdr:sp macro="" textlink="">
      <xdr:nvSpPr>
        <xdr:cNvPr id="64" name="フローチャート: 判断 63"/>
        <xdr:cNvSpPr/>
      </xdr:nvSpPr>
      <xdr:spPr bwMode="auto">
        <a:xfrm>
          <a:off x="2857500" y="2812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133075</xdr:rowOff>
    </xdr:from>
    <xdr:ext cx="762000" cy="259045"/>
    <xdr:sp macro="" textlink="">
      <xdr:nvSpPr>
        <xdr:cNvPr id="65" name="テキスト ボックス 64"/>
        <xdr:cNvSpPr txBox="1"/>
      </xdr:nvSpPr>
      <xdr:spPr>
        <a:xfrm>
          <a:off x="2527300" y="258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137753</xdr:rowOff>
    </xdr:from>
    <xdr:to>
      <xdr:col>29</xdr:col>
      <xdr:colOff>177800</xdr:colOff>
      <xdr:row>16</xdr:row>
      <xdr:rowOff>67903</xdr:rowOff>
    </xdr:to>
    <xdr:sp macro="" textlink="">
      <xdr:nvSpPr>
        <xdr:cNvPr id="71" name="楕円 70"/>
        <xdr:cNvSpPr/>
      </xdr:nvSpPr>
      <xdr:spPr bwMode="auto">
        <a:xfrm>
          <a:off x="5600700" y="2757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154280</xdr:rowOff>
    </xdr:from>
    <xdr:ext cx="762000" cy="259045"/>
    <xdr:sp macro="" textlink="">
      <xdr:nvSpPr>
        <xdr:cNvPr id="72" name="人口1人当たり決算額の推移該当値テキスト130"/>
        <xdr:cNvSpPr txBox="1"/>
      </xdr:nvSpPr>
      <xdr:spPr>
        <a:xfrm>
          <a:off x="5740400" y="26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146097</xdr:rowOff>
    </xdr:from>
    <xdr:to>
      <xdr:col>26</xdr:col>
      <xdr:colOff>101600</xdr:colOff>
      <xdr:row>16</xdr:row>
      <xdr:rowOff>76247</xdr:rowOff>
    </xdr:to>
    <xdr:sp macro="" textlink="">
      <xdr:nvSpPr>
        <xdr:cNvPr id="73" name="楕円 72"/>
        <xdr:cNvSpPr/>
      </xdr:nvSpPr>
      <xdr:spPr bwMode="auto">
        <a:xfrm>
          <a:off x="4953000" y="2765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86424</xdr:rowOff>
    </xdr:from>
    <xdr:ext cx="736600" cy="259045"/>
    <xdr:sp macro="" textlink="">
      <xdr:nvSpPr>
        <xdr:cNvPr id="74" name="テキスト ボックス 73"/>
        <xdr:cNvSpPr txBox="1"/>
      </xdr:nvSpPr>
      <xdr:spPr>
        <a:xfrm>
          <a:off x="4622800" y="2534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161658</xdr:rowOff>
    </xdr:from>
    <xdr:to>
      <xdr:col>22</xdr:col>
      <xdr:colOff>165100</xdr:colOff>
      <xdr:row>16</xdr:row>
      <xdr:rowOff>91808</xdr:rowOff>
    </xdr:to>
    <xdr:sp macro="" textlink="">
      <xdr:nvSpPr>
        <xdr:cNvPr id="75" name="楕円 74"/>
        <xdr:cNvSpPr/>
      </xdr:nvSpPr>
      <xdr:spPr bwMode="auto">
        <a:xfrm>
          <a:off x="4254500" y="2781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101985</xdr:rowOff>
    </xdr:from>
    <xdr:ext cx="762000" cy="259045"/>
    <xdr:sp macro="" textlink="">
      <xdr:nvSpPr>
        <xdr:cNvPr id="76" name="テキスト ボックス 75"/>
        <xdr:cNvSpPr txBox="1"/>
      </xdr:nvSpPr>
      <xdr:spPr>
        <a:xfrm>
          <a:off x="3924300" y="254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9215</xdr:rowOff>
    </xdr:from>
    <xdr:to>
      <xdr:col>19</xdr:col>
      <xdr:colOff>38100</xdr:colOff>
      <xdr:row>16</xdr:row>
      <xdr:rowOff>110815</xdr:rowOff>
    </xdr:to>
    <xdr:sp macro="" textlink="">
      <xdr:nvSpPr>
        <xdr:cNvPr id="77" name="楕円 76"/>
        <xdr:cNvSpPr/>
      </xdr:nvSpPr>
      <xdr:spPr bwMode="auto">
        <a:xfrm>
          <a:off x="3556000" y="280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120992</xdr:rowOff>
    </xdr:from>
    <xdr:ext cx="762000" cy="259045"/>
    <xdr:sp macro="" textlink="">
      <xdr:nvSpPr>
        <xdr:cNvPr id="78" name="テキスト ボックス 77"/>
        <xdr:cNvSpPr txBox="1"/>
      </xdr:nvSpPr>
      <xdr:spPr>
        <a:xfrm>
          <a:off x="3225800" y="256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29315</xdr:rowOff>
    </xdr:from>
    <xdr:to>
      <xdr:col>15</xdr:col>
      <xdr:colOff>101600</xdr:colOff>
      <xdr:row>16</xdr:row>
      <xdr:rowOff>130915</xdr:rowOff>
    </xdr:to>
    <xdr:sp macro="" textlink="">
      <xdr:nvSpPr>
        <xdr:cNvPr id="79" name="楕円 78"/>
        <xdr:cNvSpPr/>
      </xdr:nvSpPr>
      <xdr:spPr bwMode="auto">
        <a:xfrm>
          <a:off x="2857500" y="282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115692</xdr:rowOff>
    </xdr:from>
    <xdr:ext cx="762000" cy="259045"/>
    <xdr:sp macro="" textlink="">
      <xdr:nvSpPr>
        <xdr:cNvPr id="80" name="テキスト ボックス 79"/>
        <xdr:cNvSpPr txBox="1"/>
      </xdr:nvSpPr>
      <xdr:spPr>
        <a:xfrm>
          <a:off x="2527300" y="290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190224</xdr:rowOff>
    </xdr:from>
    <xdr:to>
      <xdr:col>29</xdr:col>
      <xdr:colOff>127000</xdr:colOff>
      <xdr:row>35</xdr:row>
      <xdr:rowOff>306419</xdr:rowOff>
    </xdr:to>
    <xdr:cxnSp macro="">
      <xdr:nvCxnSpPr>
        <xdr:cNvPr id="116" name="直線コネクタ 115"/>
        <xdr:cNvCxnSpPr/>
      </xdr:nvCxnSpPr>
      <xdr:spPr bwMode="auto">
        <a:xfrm>
          <a:off x="5003800" y="6800574"/>
          <a:ext cx="647700" cy="11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190224</xdr:rowOff>
    </xdr:from>
    <xdr:to>
      <xdr:col>26</xdr:col>
      <xdr:colOff>50800</xdr:colOff>
      <xdr:row>35</xdr:row>
      <xdr:rowOff>331728</xdr:rowOff>
    </xdr:to>
    <xdr:cxnSp macro="">
      <xdr:nvCxnSpPr>
        <xdr:cNvPr id="119" name="直線コネクタ 118"/>
        <xdr:cNvCxnSpPr/>
      </xdr:nvCxnSpPr>
      <xdr:spPr bwMode="auto">
        <a:xfrm flipV="1">
          <a:off x="4305300" y="6800574"/>
          <a:ext cx="698500" cy="14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4876</xdr:rowOff>
    </xdr:from>
    <xdr:ext cx="736600" cy="259045"/>
    <xdr:sp macro="" textlink="">
      <xdr:nvSpPr>
        <xdr:cNvPr id="121" name="テキスト ボックス 120"/>
        <xdr:cNvSpPr txBox="1"/>
      </xdr:nvSpPr>
      <xdr:spPr>
        <a:xfrm>
          <a:off x="4622800" y="6958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331728</xdr:rowOff>
    </xdr:from>
    <xdr:to>
      <xdr:col>22</xdr:col>
      <xdr:colOff>114300</xdr:colOff>
      <xdr:row>36</xdr:row>
      <xdr:rowOff>48492</xdr:rowOff>
    </xdr:to>
    <xdr:cxnSp macro="">
      <xdr:nvCxnSpPr>
        <xdr:cNvPr id="122" name="直線コネクタ 121"/>
        <xdr:cNvCxnSpPr/>
      </xdr:nvCxnSpPr>
      <xdr:spPr bwMode="auto">
        <a:xfrm flipV="1">
          <a:off x="3606800" y="6942078"/>
          <a:ext cx="698500" cy="596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11884</xdr:rowOff>
    </xdr:from>
    <xdr:to>
      <xdr:col>18</xdr:col>
      <xdr:colOff>177800</xdr:colOff>
      <xdr:row>36</xdr:row>
      <xdr:rowOff>48492</xdr:rowOff>
    </xdr:to>
    <xdr:cxnSp macro="">
      <xdr:nvCxnSpPr>
        <xdr:cNvPr id="125" name="直線コネクタ 124"/>
        <xdr:cNvCxnSpPr/>
      </xdr:nvCxnSpPr>
      <xdr:spPr bwMode="auto">
        <a:xfrm>
          <a:off x="2908300" y="6965134"/>
          <a:ext cx="698500" cy="36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210486</xdr:rowOff>
    </xdr:from>
    <xdr:to>
      <xdr:col>15</xdr:col>
      <xdr:colOff>101600</xdr:colOff>
      <xdr:row>35</xdr:row>
      <xdr:rowOff>312086</xdr:rowOff>
    </xdr:to>
    <xdr:sp macro="" textlink="">
      <xdr:nvSpPr>
        <xdr:cNvPr id="128" name="フローチャート: 判断 127"/>
        <xdr:cNvSpPr/>
      </xdr:nvSpPr>
      <xdr:spPr bwMode="auto">
        <a:xfrm>
          <a:off x="28575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322263</xdr:rowOff>
    </xdr:from>
    <xdr:ext cx="762000" cy="259045"/>
    <xdr:sp macro="" textlink="">
      <xdr:nvSpPr>
        <xdr:cNvPr id="129" name="テキスト ボックス 128"/>
        <xdr:cNvSpPr txBox="1"/>
      </xdr:nvSpPr>
      <xdr:spPr>
        <a:xfrm>
          <a:off x="2527300" y="6589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255619</xdr:rowOff>
    </xdr:from>
    <xdr:to>
      <xdr:col>29</xdr:col>
      <xdr:colOff>177800</xdr:colOff>
      <xdr:row>36</xdr:row>
      <xdr:rowOff>14319</xdr:rowOff>
    </xdr:to>
    <xdr:sp macro="" textlink="">
      <xdr:nvSpPr>
        <xdr:cNvPr id="135" name="楕円 134"/>
        <xdr:cNvSpPr/>
      </xdr:nvSpPr>
      <xdr:spPr bwMode="auto">
        <a:xfrm>
          <a:off x="5600700" y="686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227696</xdr:rowOff>
    </xdr:from>
    <xdr:ext cx="762000" cy="259045"/>
    <xdr:sp macro="" textlink="">
      <xdr:nvSpPr>
        <xdr:cNvPr id="136" name="人口1人当たり決算額の推移該当値テキスト445"/>
        <xdr:cNvSpPr txBox="1"/>
      </xdr:nvSpPr>
      <xdr:spPr>
        <a:xfrm>
          <a:off x="5740400" y="683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139424</xdr:rowOff>
    </xdr:from>
    <xdr:to>
      <xdr:col>26</xdr:col>
      <xdr:colOff>101600</xdr:colOff>
      <xdr:row>35</xdr:row>
      <xdr:rowOff>241024</xdr:rowOff>
    </xdr:to>
    <xdr:sp macro="" textlink="">
      <xdr:nvSpPr>
        <xdr:cNvPr id="137" name="楕円 136"/>
        <xdr:cNvSpPr/>
      </xdr:nvSpPr>
      <xdr:spPr bwMode="auto">
        <a:xfrm>
          <a:off x="49530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251201</xdr:rowOff>
    </xdr:from>
    <xdr:ext cx="736600" cy="259045"/>
    <xdr:sp macro="" textlink="">
      <xdr:nvSpPr>
        <xdr:cNvPr id="138" name="テキスト ボックス 137"/>
        <xdr:cNvSpPr txBox="1"/>
      </xdr:nvSpPr>
      <xdr:spPr>
        <a:xfrm>
          <a:off x="4622800" y="6518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280928</xdr:rowOff>
    </xdr:from>
    <xdr:to>
      <xdr:col>22</xdr:col>
      <xdr:colOff>165100</xdr:colOff>
      <xdr:row>36</xdr:row>
      <xdr:rowOff>39628</xdr:rowOff>
    </xdr:to>
    <xdr:sp macro="" textlink="">
      <xdr:nvSpPr>
        <xdr:cNvPr id="139" name="楕円 138"/>
        <xdr:cNvSpPr/>
      </xdr:nvSpPr>
      <xdr:spPr bwMode="auto">
        <a:xfrm>
          <a:off x="4254500" y="689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24405</xdr:rowOff>
    </xdr:from>
    <xdr:ext cx="762000" cy="259045"/>
    <xdr:sp macro="" textlink="">
      <xdr:nvSpPr>
        <xdr:cNvPr id="140" name="テキスト ボックス 139"/>
        <xdr:cNvSpPr txBox="1"/>
      </xdr:nvSpPr>
      <xdr:spPr>
        <a:xfrm>
          <a:off x="3924300" y="69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340592</xdr:rowOff>
    </xdr:from>
    <xdr:to>
      <xdr:col>19</xdr:col>
      <xdr:colOff>38100</xdr:colOff>
      <xdr:row>36</xdr:row>
      <xdr:rowOff>99292</xdr:rowOff>
    </xdr:to>
    <xdr:sp macro="" textlink="">
      <xdr:nvSpPr>
        <xdr:cNvPr id="141" name="楕円 140"/>
        <xdr:cNvSpPr/>
      </xdr:nvSpPr>
      <xdr:spPr bwMode="auto">
        <a:xfrm>
          <a:off x="3556000" y="6950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84069</xdr:rowOff>
    </xdr:from>
    <xdr:ext cx="762000" cy="259045"/>
    <xdr:sp macro="" textlink="">
      <xdr:nvSpPr>
        <xdr:cNvPr id="142" name="テキスト ボックス 141"/>
        <xdr:cNvSpPr txBox="1"/>
      </xdr:nvSpPr>
      <xdr:spPr>
        <a:xfrm>
          <a:off x="3225800" y="703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303984</xdr:rowOff>
    </xdr:from>
    <xdr:to>
      <xdr:col>15</xdr:col>
      <xdr:colOff>101600</xdr:colOff>
      <xdr:row>36</xdr:row>
      <xdr:rowOff>62684</xdr:rowOff>
    </xdr:to>
    <xdr:sp macro="" textlink="">
      <xdr:nvSpPr>
        <xdr:cNvPr id="143" name="楕円 142"/>
        <xdr:cNvSpPr/>
      </xdr:nvSpPr>
      <xdr:spPr bwMode="auto">
        <a:xfrm>
          <a:off x="2857500" y="6914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47461</xdr:rowOff>
    </xdr:from>
    <xdr:ext cx="762000" cy="259045"/>
    <xdr:sp macro="" textlink="">
      <xdr:nvSpPr>
        <xdr:cNvPr id="144" name="テキスト ボックス 143"/>
        <xdr:cNvSpPr txBox="1"/>
      </xdr:nvSpPr>
      <xdr:spPr>
        <a:xfrm>
          <a:off x="2527300" y="7000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98781</xdr:rowOff>
    </xdr:from>
    <xdr:to>
      <xdr:col>24</xdr:col>
      <xdr:colOff>63500</xdr:colOff>
      <xdr:row>34</xdr:row>
      <xdr:rowOff>161036</xdr:rowOff>
    </xdr:to>
    <xdr:cxnSp macro="">
      <xdr:nvCxnSpPr>
        <xdr:cNvPr id="61" name="直線コネクタ 60"/>
        <xdr:cNvCxnSpPr/>
      </xdr:nvCxnSpPr>
      <xdr:spPr>
        <a:xfrm>
          <a:off x="3797300" y="5928081"/>
          <a:ext cx="838200" cy="6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74375</xdr:rowOff>
    </xdr:from>
    <xdr:ext cx="534377" cy="259045"/>
    <xdr:sp macro="" textlink="">
      <xdr:nvSpPr>
        <xdr:cNvPr id="62" name="人件費平均値テキスト"/>
        <xdr:cNvSpPr txBox="1"/>
      </xdr:nvSpPr>
      <xdr:spPr>
        <a:xfrm>
          <a:off x="4686300" y="6075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98781</xdr:rowOff>
    </xdr:from>
    <xdr:to>
      <xdr:col>19</xdr:col>
      <xdr:colOff>177800</xdr:colOff>
      <xdr:row>34</xdr:row>
      <xdr:rowOff>154635</xdr:rowOff>
    </xdr:to>
    <xdr:cxnSp macro="">
      <xdr:nvCxnSpPr>
        <xdr:cNvPr id="64" name="直線コネクタ 63"/>
        <xdr:cNvCxnSpPr/>
      </xdr:nvCxnSpPr>
      <xdr:spPr>
        <a:xfrm flipV="1">
          <a:off x="2908300" y="5928081"/>
          <a:ext cx="889000" cy="5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37838</xdr:rowOff>
    </xdr:from>
    <xdr:ext cx="534377" cy="259045"/>
    <xdr:sp macro="" textlink="">
      <xdr:nvSpPr>
        <xdr:cNvPr id="66" name="テキスト ボックス 65"/>
        <xdr:cNvSpPr txBox="1"/>
      </xdr:nvSpPr>
      <xdr:spPr>
        <a:xfrm>
          <a:off x="3530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154635</xdr:rowOff>
    </xdr:from>
    <xdr:to>
      <xdr:col>15</xdr:col>
      <xdr:colOff>50800</xdr:colOff>
      <xdr:row>34</xdr:row>
      <xdr:rowOff>164598</xdr:rowOff>
    </xdr:to>
    <xdr:cxnSp macro="">
      <xdr:nvCxnSpPr>
        <xdr:cNvPr id="67" name="直線コネクタ 66"/>
        <xdr:cNvCxnSpPr/>
      </xdr:nvCxnSpPr>
      <xdr:spPr>
        <a:xfrm flipV="1">
          <a:off x="2019300" y="5983935"/>
          <a:ext cx="889000" cy="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48277</xdr:rowOff>
    </xdr:from>
    <xdr:ext cx="534377" cy="259045"/>
    <xdr:sp macro="" textlink="">
      <xdr:nvSpPr>
        <xdr:cNvPr id="69" name="テキスト ボックス 68"/>
        <xdr:cNvSpPr txBox="1"/>
      </xdr:nvSpPr>
      <xdr:spPr>
        <a:xfrm>
          <a:off x="2641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140805</xdr:rowOff>
    </xdr:from>
    <xdr:to>
      <xdr:col>10</xdr:col>
      <xdr:colOff>114300</xdr:colOff>
      <xdr:row>34</xdr:row>
      <xdr:rowOff>164598</xdr:rowOff>
    </xdr:to>
    <xdr:cxnSp macro="">
      <xdr:nvCxnSpPr>
        <xdr:cNvPr id="70" name="直線コネクタ 69"/>
        <xdr:cNvCxnSpPr/>
      </xdr:nvCxnSpPr>
      <xdr:spPr>
        <a:xfrm>
          <a:off x="1130300" y="5970105"/>
          <a:ext cx="889000" cy="2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64755</xdr:rowOff>
    </xdr:from>
    <xdr:ext cx="534377" cy="259045"/>
    <xdr:sp macro="" textlink="">
      <xdr:nvSpPr>
        <xdr:cNvPr id="72" name="テキスト ボックス 71"/>
        <xdr:cNvSpPr txBox="1"/>
      </xdr:nvSpPr>
      <xdr:spPr>
        <a:xfrm>
          <a:off x="1752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71450</xdr:rowOff>
    </xdr:from>
    <xdr:to>
      <xdr:col>6</xdr:col>
      <xdr:colOff>38100</xdr:colOff>
      <xdr:row>36</xdr:row>
      <xdr:rowOff>1600</xdr:rowOff>
    </xdr:to>
    <xdr:sp macro="" textlink="">
      <xdr:nvSpPr>
        <xdr:cNvPr id="73" name="フローチャート: 判断 72"/>
        <xdr:cNvSpPr/>
      </xdr:nvSpPr>
      <xdr:spPr>
        <a:xfrm>
          <a:off x="1079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164177</xdr:rowOff>
    </xdr:from>
    <xdr:ext cx="534377" cy="259045"/>
    <xdr:sp macro="" textlink="">
      <xdr:nvSpPr>
        <xdr:cNvPr id="74" name="テキスト ボックス 73"/>
        <xdr:cNvSpPr txBox="1"/>
      </xdr:nvSpPr>
      <xdr:spPr>
        <a:xfrm>
          <a:off x="863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110236</xdr:rowOff>
    </xdr:from>
    <xdr:to>
      <xdr:col>24</xdr:col>
      <xdr:colOff>114300</xdr:colOff>
      <xdr:row>35</xdr:row>
      <xdr:rowOff>40386</xdr:rowOff>
    </xdr:to>
    <xdr:sp macro="" textlink="">
      <xdr:nvSpPr>
        <xdr:cNvPr id="80" name="楕円 79"/>
        <xdr:cNvSpPr/>
      </xdr:nvSpPr>
      <xdr:spPr>
        <a:xfrm>
          <a:off x="4584700" y="593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133113</xdr:rowOff>
    </xdr:from>
    <xdr:ext cx="534377" cy="259045"/>
    <xdr:sp macro="" textlink="">
      <xdr:nvSpPr>
        <xdr:cNvPr id="81" name="人件費該当値テキスト"/>
        <xdr:cNvSpPr txBox="1"/>
      </xdr:nvSpPr>
      <xdr:spPr>
        <a:xfrm>
          <a:off x="4686300" y="57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47981</xdr:rowOff>
    </xdr:from>
    <xdr:to>
      <xdr:col>20</xdr:col>
      <xdr:colOff>38100</xdr:colOff>
      <xdr:row>34</xdr:row>
      <xdr:rowOff>149581</xdr:rowOff>
    </xdr:to>
    <xdr:sp macro="" textlink="">
      <xdr:nvSpPr>
        <xdr:cNvPr id="82" name="楕円 81"/>
        <xdr:cNvSpPr/>
      </xdr:nvSpPr>
      <xdr:spPr>
        <a:xfrm>
          <a:off x="3746500" y="587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166108</xdr:rowOff>
    </xdr:from>
    <xdr:ext cx="534377" cy="259045"/>
    <xdr:sp macro="" textlink="">
      <xdr:nvSpPr>
        <xdr:cNvPr id="83" name="テキスト ボックス 82"/>
        <xdr:cNvSpPr txBox="1"/>
      </xdr:nvSpPr>
      <xdr:spPr>
        <a:xfrm>
          <a:off x="3530111" y="565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103835</xdr:rowOff>
    </xdr:from>
    <xdr:to>
      <xdr:col>15</xdr:col>
      <xdr:colOff>101600</xdr:colOff>
      <xdr:row>35</xdr:row>
      <xdr:rowOff>33985</xdr:rowOff>
    </xdr:to>
    <xdr:sp macro="" textlink="">
      <xdr:nvSpPr>
        <xdr:cNvPr id="84" name="楕円 83"/>
        <xdr:cNvSpPr/>
      </xdr:nvSpPr>
      <xdr:spPr>
        <a:xfrm>
          <a:off x="2857500" y="593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50512</xdr:rowOff>
    </xdr:from>
    <xdr:ext cx="534377" cy="259045"/>
    <xdr:sp macro="" textlink="">
      <xdr:nvSpPr>
        <xdr:cNvPr id="85" name="テキスト ボックス 84"/>
        <xdr:cNvSpPr txBox="1"/>
      </xdr:nvSpPr>
      <xdr:spPr>
        <a:xfrm>
          <a:off x="2641111" y="57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113798</xdr:rowOff>
    </xdr:from>
    <xdr:to>
      <xdr:col>10</xdr:col>
      <xdr:colOff>165100</xdr:colOff>
      <xdr:row>35</xdr:row>
      <xdr:rowOff>43948</xdr:rowOff>
    </xdr:to>
    <xdr:sp macro="" textlink="">
      <xdr:nvSpPr>
        <xdr:cNvPr id="86" name="楕円 85"/>
        <xdr:cNvSpPr/>
      </xdr:nvSpPr>
      <xdr:spPr>
        <a:xfrm>
          <a:off x="1968500" y="59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60475</xdr:rowOff>
    </xdr:from>
    <xdr:ext cx="534377" cy="259045"/>
    <xdr:sp macro="" textlink="">
      <xdr:nvSpPr>
        <xdr:cNvPr id="87" name="テキスト ボックス 86"/>
        <xdr:cNvSpPr txBox="1"/>
      </xdr:nvSpPr>
      <xdr:spPr>
        <a:xfrm>
          <a:off x="1752111" y="57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90005</xdr:rowOff>
    </xdr:from>
    <xdr:to>
      <xdr:col>6</xdr:col>
      <xdr:colOff>38100</xdr:colOff>
      <xdr:row>35</xdr:row>
      <xdr:rowOff>20155</xdr:rowOff>
    </xdr:to>
    <xdr:sp macro="" textlink="">
      <xdr:nvSpPr>
        <xdr:cNvPr id="88" name="楕円 87"/>
        <xdr:cNvSpPr/>
      </xdr:nvSpPr>
      <xdr:spPr>
        <a:xfrm>
          <a:off x="1079500" y="591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36682</xdr:rowOff>
    </xdr:from>
    <xdr:ext cx="534377" cy="259045"/>
    <xdr:sp macro="" textlink="">
      <xdr:nvSpPr>
        <xdr:cNvPr id="89" name="テキスト ボックス 88"/>
        <xdr:cNvSpPr txBox="1"/>
      </xdr:nvSpPr>
      <xdr:spPr>
        <a:xfrm>
          <a:off x="863111" y="569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134345</xdr:rowOff>
    </xdr:from>
    <xdr:to>
      <xdr:col>24</xdr:col>
      <xdr:colOff>63500</xdr:colOff>
      <xdr:row>57</xdr:row>
      <xdr:rowOff>159044</xdr:rowOff>
    </xdr:to>
    <xdr:cxnSp macro="">
      <xdr:nvCxnSpPr>
        <xdr:cNvPr id="121" name="直線コネクタ 120"/>
        <xdr:cNvCxnSpPr/>
      </xdr:nvCxnSpPr>
      <xdr:spPr>
        <a:xfrm flipV="1">
          <a:off x="3797300" y="9906995"/>
          <a:ext cx="8382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159044</xdr:rowOff>
    </xdr:from>
    <xdr:to>
      <xdr:col>19</xdr:col>
      <xdr:colOff>177800</xdr:colOff>
      <xdr:row>57</xdr:row>
      <xdr:rowOff>170332</xdr:rowOff>
    </xdr:to>
    <xdr:cxnSp macro="">
      <xdr:nvCxnSpPr>
        <xdr:cNvPr id="124" name="直線コネクタ 123"/>
        <xdr:cNvCxnSpPr/>
      </xdr:nvCxnSpPr>
      <xdr:spPr>
        <a:xfrm flipV="1">
          <a:off x="2908300" y="9931694"/>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165303</xdr:rowOff>
    </xdr:from>
    <xdr:to>
      <xdr:col>15</xdr:col>
      <xdr:colOff>50800</xdr:colOff>
      <xdr:row>57</xdr:row>
      <xdr:rowOff>170332</xdr:rowOff>
    </xdr:to>
    <xdr:cxnSp macro="">
      <xdr:nvCxnSpPr>
        <xdr:cNvPr id="127" name="直線コネクタ 126"/>
        <xdr:cNvCxnSpPr/>
      </xdr:nvCxnSpPr>
      <xdr:spPr>
        <a:xfrm>
          <a:off x="2019300" y="9937953"/>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165303</xdr:rowOff>
    </xdr:from>
    <xdr:to>
      <xdr:col>10</xdr:col>
      <xdr:colOff>114300</xdr:colOff>
      <xdr:row>58</xdr:row>
      <xdr:rowOff>9235</xdr:rowOff>
    </xdr:to>
    <xdr:cxnSp macro="">
      <xdr:nvCxnSpPr>
        <xdr:cNvPr id="130" name="直線コネクタ 129"/>
        <xdr:cNvCxnSpPr/>
      </xdr:nvCxnSpPr>
      <xdr:spPr>
        <a:xfrm flipV="1">
          <a:off x="1130300" y="9937953"/>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125193</xdr:rowOff>
    </xdr:from>
    <xdr:to>
      <xdr:col>6</xdr:col>
      <xdr:colOff>38100</xdr:colOff>
      <xdr:row>57</xdr:row>
      <xdr:rowOff>55343</xdr:rowOff>
    </xdr:to>
    <xdr:sp macro="" textlink="">
      <xdr:nvSpPr>
        <xdr:cNvPr id="133" name="フローチャート: 判断 132"/>
        <xdr:cNvSpPr/>
      </xdr:nvSpPr>
      <xdr:spPr>
        <a:xfrm>
          <a:off x="1079500" y="972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71870</xdr:rowOff>
    </xdr:from>
    <xdr:ext cx="534377" cy="259045"/>
    <xdr:sp macro="" textlink="">
      <xdr:nvSpPr>
        <xdr:cNvPr id="134" name="テキスト ボックス 133"/>
        <xdr:cNvSpPr txBox="1"/>
      </xdr:nvSpPr>
      <xdr:spPr>
        <a:xfrm>
          <a:off x="863111" y="950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83545</xdr:rowOff>
    </xdr:from>
    <xdr:to>
      <xdr:col>24</xdr:col>
      <xdr:colOff>114300</xdr:colOff>
      <xdr:row>58</xdr:row>
      <xdr:rowOff>13695</xdr:rowOff>
    </xdr:to>
    <xdr:sp macro="" textlink="">
      <xdr:nvSpPr>
        <xdr:cNvPr id="140" name="楕円 139"/>
        <xdr:cNvSpPr/>
      </xdr:nvSpPr>
      <xdr:spPr>
        <a:xfrm>
          <a:off x="4584700" y="98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169922</xdr:rowOff>
    </xdr:from>
    <xdr:ext cx="534377" cy="259045"/>
    <xdr:sp macro="" textlink="">
      <xdr:nvSpPr>
        <xdr:cNvPr id="141" name="物件費該当値テキスト"/>
        <xdr:cNvSpPr txBox="1"/>
      </xdr:nvSpPr>
      <xdr:spPr>
        <a:xfrm>
          <a:off x="4686300" y="977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108244</xdr:rowOff>
    </xdr:from>
    <xdr:to>
      <xdr:col>20</xdr:col>
      <xdr:colOff>38100</xdr:colOff>
      <xdr:row>58</xdr:row>
      <xdr:rowOff>38394</xdr:rowOff>
    </xdr:to>
    <xdr:sp macro="" textlink="">
      <xdr:nvSpPr>
        <xdr:cNvPr id="142" name="楕円 141"/>
        <xdr:cNvSpPr/>
      </xdr:nvSpPr>
      <xdr:spPr>
        <a:xfrm>
          <a:off x="3746500" y="98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29521</xdr:rowOff>
    </xdr:from>
    <xdr:ext cx="534377" cy="259045"/>
    <xdr:sp macro="" textlink="">
      <xdr:nvSpPr>
        <xdr:cNvPr id="143" name="テキスト ボックス 142"/>
        <xdr:cNvSpPr txBox="1"/>
      </xdr:nvSpPr>
      <xdr:spPr>
        <a:xfrm>
          <a:off x="3530111" y="99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119532</xdr:rowOff>
    </xdr:from>
    <xdr:to>
      <xdr:col>15</xdr:col>
      <xdr:colOff>101600</xdr:colOff>
      <xdr:row>58</xdr:row>
      <xdr:rowOff>49682</xdr:rowOff>
    </xdr:to>
    <xdr:sp macro="" textlink="">
      <xdr:nvSpPr>
        <xdr:cNvPr id="144" name="楕円 143"/>
        <xdr:cNvSpPr/>
      </xdr:nvSpPr>
      <xdr:spPr>
        <a:xfrm>
          <a:off x="2857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40809</xdr:rowOff>
    </xdr:from>
    <xdr:ext cx="534377" cy="259045"/>
    <xdr:sp macro="" textlink="">
      <xdr:nvSpPr>
        <xdr:cNvPr id="145" name="テキスト ボックス 144"/>
        <xdr:cNvSpPr txBox="1"/>
      </xdr:nvSpPr>
      <xdr:spPr>
        <a:xfrm>
          <a:off x="2641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114503</xdr:rowOff>
    </xdr:from>
    <xdr:to>
      <xdr:col>10</xdr:col>
      <xdr:colOff>165100</xdr:colOff>
      <xdr:row>58</xdr:row>
      <xdr:rowOff>44653</xdr:rowOff>
    </xdr:to>
    <xdr:sp macro="" textlink="">
      <xdr:nvSpPr>
        <xdr:cNvPr id="146" name="楕円 145"/>
        <xdr:cNvSpPr/>
      </xdr:nvSpPr>
      <xdr:spPr>
        <a:xfrm>
          <a:off x="1968500" y="988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35780</xdr:rowOff>
    </xdr:from>
    <xdr:ext cx="534377" cy="259045"/>
    <xdr:sp macro="" textlink="">
      <xdr:nvSpPr>
        <xdr:cNvPr id="147" name="テキスト ボックス 146"/>
        <xdr:cNvSpPr txBox="1"/>
      </xdr:nvSpPr>
      <xdr:spPr>
        <a:xfrm>
          <a:off x="1752111" y="997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129885</xdr:rowOff>
    </xdr:from>
    <xdr:to>
      <xdr:col>6</xdr:col>
      <xdr:colOff>38100</xdr:colOff>
      <xdr:row>58</xdr:row>
      <xdr:rowOff>60035</xdr:rowOff>
    </xdr:to>
    <xdr:sp macro="" textlink="">
      <xdr:nvSpPr>
        <xdr:cNvPr id="148" name="楕円 147"/>
        <xdr:cNvSpPr/>
      </xdr:nvSpPr>
      <xdr:spPr>
        <a:xfrm>
          <a:off x="1079500" y="990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51162</xdr:rowOff>
    </xdr:from>
    <xdr:ext cx="534377" cy="259045"/>
    <xdr:sp macro="" textlink="">
      <xdr:nvSpPr>
        <xdr:cNvPr id="149" name="テキスト ボックス 148"/>
        <xdr:cNvSpPr txBox="1"/>
      </xdr:nvSpPr>
      <xdr:spPr>
        <a:xfrm>
          <a:off x="863111" y="999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74321</xdr:rowOff>
    </xdr:from>
    <xdr:to>
      <xdr:col>24</xdr:col>
      <xdr:colOff>63500</xdr:colOff>
      <xdr:row>78</xdr:row>
      <xdr:rowOff>75045</xdr:rowOff>
    </xdr:to>
    <xdr:cxnSp macro="">
      <xdr:nvCxnSpPr>
        <xdr:cNvPr id="178" name="直線コネクタ 177"/>
        <xdr:cNvCxnSpPr/>
      </xdr:nvCxnSpPr>
      <xdr:spPr>
        <a:xfrm flipV="1">
          <a:off x="3797300" y="13447421"/>
          <a:ext cx="8382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75045</xdr:rowOff>
    </xdr:from>
    <xdr:to>
      <xdr:col>19</xdr:col>
      <xdr:colOff>177800</xdr:colOff>
      <xdr:row>78</xdr:row>
      <xdr:rowOff>78321</xdr:rowOff>
    </xdr:to>
    <xdr:cxnSp macro="">
      <xdr:nvCxnSpPr>
        <xdr:cNvPr id="181" name="直線コネクタ 180"/>
        <xdr:cNvCxnSpPr/>
      </xdr:nvCxnSpPr>
      <xdr:spPr>
        <a:xfrm flipV="1">
          <a:off x="2908300" y="13448145"/>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78321</xdr:rowOff>
    </xdr:from>
    <xdr:to>
      <xdr:col>15</xdr:col>
      <xdr:colOff>50800</xdr:colOff>
      <xdr:row>78</xdr:row>
      <xdr:rowOff>95732</xdr:rowOff>
    </xdr:to>
    <xdr:cxnSp macro="">
      <xdr:nvCxnSpPr>
        <xdr:cNvPr id="184" name="直線コネクタ 183"/>
        <xdr:cNvCxnSpPr/>
      </xdr:nvCxnSpPr>
      <xdr:spPr>
        <a:xfrm flipV="1">
          <a:off x="2019300" y="13451421"/>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95732</xdr:rowOff>
    </xdr:from>
    <xdr:to>
      <xdr:col>10</xdr:col>
      <xdr:colOff>114300</xdr:colOff>
      <xdr:row>78</xdr:row>
      <xdr:rowOff>115315</xdr:rowOff>
    </xdr:to>
    <xdr:cxnSp macro="">
      <xdr:nvCxnSpPr>
        <xdr:cNvPr id="187" name="直線コネクタ 186"/>
        <xdr:cNvCxnSpPr/>
      </xdr:nvCxnSpPr>
      <xdr:spPr>
        <a:xfrm flipV="1">
          <a:off x="1130300" y="13468832"/>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124219</xdr:rowOff>
    </xdr:from>
    <xdr:to>
      <xdr:col>6</xdr:col>
      <xdr:colOff>38100</xdr:colOff>
      <xdr:row>78</xdr:row>
      <xdr:rowOff>54369</xdr:rowOff>
    </xdr:to>
    <xdr:sp macro="" textlink="">
      <xdr:nvSpPr>
        <xdr:cNvPr id="190" name="フローチャート: 判断 189"/>
        <xdr:cNvSpPr/>
      </xdr:nvSpPr>
      <xdr:spPr>
        <a:xfrm>
          <a:off x="1079500" y="1332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70896</xdr:rowOff>
    </xdr:from>
    <xdr:ext cx="469744" cy="259045"/>
    <xdr:sp macro="" textlink="">
      <xdr:nvSpPr>
        <xdr:cNvPr id="191" name="テキスト ボックス 190"/>
        <xdr:cNvSpPr txBox="1"/>
      </xdr:nvSpPr>
      <xdr:spPr>
        <a:xfrm>
          <a:off x="895428" y="131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23521</xdr:rowOff>
    </xdr:from>
    <xdr:to>
      <xdr:col>24</xdr:col>
      <xdr:colOff>114300</xdr:colOff>
      <xdr:row>78</xdr:row>
      <xdr:rowOff>125121</xdr:rowOff>
    </xdr:to>
    <xdr:sp macro="" textlink="">
      <xdr:nvSpPr>
        <xdr:cNvPr id="197" name="楕円 196"/>
        <xdr:cNvSpPr/>
      </xdr:nvSpPr>
      <xdr:spPr>
        <a:xfrm>
          <a:off x="45847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120896</xdr:rowOff>
    </xdr:from>
    <xdr:ext cx="469744" cy="259045"/>
    <xdr:sp macro="" textlink="">
      <xdr:nvSpPr>
        <xdr:cNvPr id="198" name="維持補修費該当値テキスト"/>
        <xdr:cNvSpPr txBox="1"/>
      </xdr:nvSpPr>
      <xdr:spPr>
        <a:xfrm>
          <a:off x="4686300" y="13322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24245</xdr:rowOff>
    </xdr:from>
    <xdr:to>
      <xdr:col>20</xdr:col>
      <xdr:colOff>38100</xdr:colOff>
      <xdr:row>78</xdr:row>
      <xdr:rowOff>125845</xdr:rowOff>
    </xdr:to>
    <xdr:sp macro="" textlink="">
      <xdr:nvSpPr>
        <xdr:cNvPr id="199" name="楕円 198"/>
        <xdr:cNvSpPr/>
      </xdr:nvSpPr>
      <xdr:spPr>
        <a:xfrm>
          <a:off x="3746500" y="133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116972</xdr:rowOff>
    </xdr:from>
    <xdr:ext cx="469744" cy="259045"/>
    <xdr:sp macro="" textlink="">
      <xdr:nvSpPr>
        <xdr:cNvPr id="200" name="テキスト ボックス 199"/>
        <xdr:cNvSpPr txBox="1"/>
      </xdr:nvSpPr>
      <xdr:spPr>
        <a:xfrm>
          <a:off x="3562428" y="134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27521</xdr:rowOff>
    </xdr:from>
    <xdr:to>
      <xdr:col>15</xdr:col>
      <xdr:colOff>101600</xdr:colOff>
      <xdr:row>78</xdr:row>
      <xdr:rowOff>129121</xdr:rowOff>
    </xdr:to>
    <xdr:sp macro="" textlink="">
      <xdr:nvSpPr>
        <xdr:cNvPr id="201" name="楕円 200"/>
        <xdr:cNvSpPr/>
      </xdr:nvSpPr>
      <xdr:spPr>
        <a:xfrm>
          <a:off x="2857500" y="1340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120248</xdr:rowOff>
    </xdr:from>
    <xdr:ext cx="469744" cy="259045"/>
    <xdr:sp macro="" textlink="">
      <xdr:nvSpPr>
        <xdr:cNvPr id="202" name="テキスト ボックス 201"/>
        <xdr:cNvSpPr txBox="1"/>
      </xdr:nvSpPr>
      <xdr:spPr>
        <a:xfrm>
          <a:off x="2673428" y="1349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44932</xdr:rowOff>
    </xdr:from>
    <xdr:to>
      <xdr:col>10</xdr:col>
      <xdr:colOff>165100</xdr:colOff>
      <xdr:row>78</xdr:row>
      <xdr:rowOff>146532</xdr:rowOff>
    </xdr:to>
    <xdr:sp macro="" textlink="">
      <xdr:nvSpPr>
        <xdr:cNvPr id="203" name="楕円 202"/>
        <xdr:cNvSpPr/>
      </xdr:nvSpPr>
      <xdr:spPr>
        <a:xfrm>
          <a:off x="1968500" y="1341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137659</xdr:rowOff>
    </xdr:from>
    <xdr:ext cx="469744" cy="259045"/>
    <xdr:sp macro="" textlink="">
      <xdr:nvSpPr>
        <xdr:cNvPr id="204" name="テキスト ボックス 203"/>
        <xdr:cNvSpPr txBox="1"/>
      </xdr:nvSpPr>
      <xdr:spPr>
        <a:xfrm>
          <a:off x="1784428" y="135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64515</xdr:rowOff>
    </xdr:from>
    <xdr:to>
      <xdr:col>6</xdr:col>
      <xdr:colOff>38100</xdr:colOff>
      <xdr:row>78</xdr:row>
      <xdr:rowOff>166115</xdr:rowOff>
    </xdr:to>
    <xdr:sp macro="" textlink="">
      <xdr:nvSpPr>
        <xdr:cNvPr id="205" name="楕円 204"/>
        <xdr:cNvSpPr/>
      </xdr:nvSpPr>
      <xdr:spPr>
        <a:xfrm>
          <a:off x="1079500" y="134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157242</xdr:rowOff>
    </xdr:from>
    <xdr:ext cx="469744" cy="259045"/>
    <xdr:sp macro="" textlink="">
      <xdr:nvSpPr>
        <xdr:cNvPr id="206" name="テキスト ボックス 205"/>
        <xdr:cNvSpPr txBox="1"/>
      </xdr:nvSpPr>
      <xdr:spPr>
        <a:xfrm>
          <a:off x="895428" y="1353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140477</xdr:rowOff>
    </xdr:from>
    <xdr:to>
      <xdr:col>24</xdr:col>
      <xdr:colOff>63500</xdr:colOff>
      <xdr:row>98</xdr:row>
      <xdr:rowOff>30338</xdr:rowOff>
    </xdr:to>
    <xdr:cxnSp macro="">
      <xdr:nvCxnSpPr>
        <xdr:cNvPr id="234" name="直線コネクタ 233"/>
        <xdr:cNvCxnSpPr/>
      </xdr:nvCxnSpPr>
      <xdr:spPr>
        <a:xfrm flipV="1">
          <a:off x="3797300" y="16771127"/>
          <a:ext cx="838200" cy="6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142832</xdr:rowOff>
    </xdr:from>
    <xdr:to>
      <xdr:col>19</xdr:col>
      <xdr:colOff>177800</xdr:colOff>
      <xdr:row>98</xdr:row>
      <xdr:rowOff>30338</xdr:rowOff>
    </xdr:to>
    <xdr:cxnSp macro="">
      <xdr:nvCxnSpPr>
        <xdr:cNvPr id="237" name="直線コネクタ 236"/>
        <xdr:cNvCxnSpPr/>
      </xdr:nvCxnSpPr>
      <xdr:spPr>
        <a:xfrm>
          <a:off x="2908300" y="16773482"/>
          <a:ext cx="889000" cy="5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133783</xdr:rowOff>
    </xdr:from>
    <xdr:ext cx="534377" cy="259045"/>
    <xdr:sp macro="" textlink="">
      <xdr:nvSpPr>
        <xdr:cNvPr id="239" name="テキスト ボックス 238"/>
        <xdr:cNvSpPr txBox="1"/>
      </xdr:nvSpPr>
      <xdr:spPr>
        <a:xfrm>
          <a:off x="3530111" y="1625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142832</xdr:rowOff>
    </xdr:from>
    <xdr:to>
      <xdr:col>15</xdr:col>
      <xdr:colOff>50800</xdr:colOff>
      <xdr:row>97</xdr:row>
      <xdr:rowOff>161714</xdr:rowOff>
    </xdr:to>
    <xdr:cxnSp macro="">
      <xdr:nvCxnSpPr>
        <xdr:cNvPr id="240" name="直線コネクタ 239"/>
        <xdr:cNvCxnSpPr/>
      </xdr:nvCxnSpPr>
      <xdr:spPr>
        <a:xfrm flipV="1">
          <a:off x="2019300" y="16773482"/>
          <a:ext cx="889000" cy="1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118239</xdr:rowOff>
    </xdr:from>
    <xdr:ext cx="534377" cy="259045"/>
    <xdr:sp macro="" textlink="">
      <xdr:nvSpPr>
        <xdr:cNvPr id="242" name="テキスト ボックス 241"/>
        <xdr:cNvSpPr txBox="1"/>
      </xdr:nvSpPr>
      <xdr:spPr>
        <a:xfrm>
          <a:off x="2641111" y="1623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161714</xdr:rowOff>
    </xdr:from>
    <xdr:to>
      <xdr:col>10</xdr:col>
      <xdr:colOff>114300</xdr:colOff>
      <xdr:row>98</xdr:row>
      <xdr:rowOff>117960</xdr:rowOff>
    </xdr:to>
    <xdr:cxnSp macro="">
      <xdr:nvCxnSpPr>
        <xdr:cNvPr id="243" name="直線コネクタ 242"/>
        <xdr:cNvCxnSpPr/>
      </xdr:nvCxnSpPr>
      <xdr:spPr>
        <a:xfrm flipV="1">
          <a:off x="1130300" y="16792364"/>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104536</xdr:rowOff>
    </xdr:from>
    <xdr:to>
      <xdr:col>6</xdr:col>
      <xdr:colOff>38100</xdr:colOff>
      <xdr:row>97</xdr:row>
      <xdr:rowOff>34686</xdr:rowOff>
    </xdr:to>
    <xdr:sp macro="" textlink="">
      <xdr:nvSpPr>
        <xdr:cNvPr id="246" name="フローチャート: 判断 245"/>
        <xdr:cNvSpPr/>
      </xdr:nvSpPr>
      <xdr:spPr>
        <a:xfrm>
          <a:off x="1079500" y="165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51213</xdr:rowOff>
    </xdr:from>
    <xdr:ext cx="534377" cy="259045"/>
    <xdr:sp macro="" textlink="">
      <xdr:nvSpPr>
        <xdr:cNvPr id="247" name="テキスト ボックス 246"/>
        <xdr:cNvSpPr txBox="1"/>
      </xdr:nvSpPr>
      <xdr:spPr>
        <a:xfrm>
          <a:off x="863111" y="1633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89677</xdr:rowOff>
    </xdr:from>
    <xdr:to>
      <xdr:col>24</xdr:col>
      <xdr:colOff>114300</xdr:colOff>
      <xdr:row>98</xdr:row>
      <xdr:rowOff>19827</xdr:rowOff>
    </xdr:to>
    <xdr:sp macro="" textlink="">
      <xdr:nvSpPr>
        <xdr:cNvPr id="253" name="楕円 252"/>
        <xdr:cNvSpPr/>
      </xdr:nvSpPr>
      <xdr:spPr>
        <a:xfrm>
          <a:off x="4584700" y="1672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68104</xdr:rowOff>
    </xdr:from>
    <xdr:ext cx="534377" cy="259045"/>
    <xdr:sp macro="" textlink="">
      <xdr:nvSpPr>
        <xdr:cNvPr id="254" name="扶助費該当値テキスト"/>
        <xdr:cNvSpPr txBox="1"/>
      </xdr:nvSpPr>
      <xdr:spPr>
        <a:xfrm>
          <a:off x="4686300" y="16698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150988</xdr:rowOff>
    </xdr:from>
    <xdr:to>
      <xdr:col>20</xdr:col>
      <xdr:colOff>38100</xdr:colOff>
      <xdr:row>98</xdr:row>
      <xdr:rowOff>81138</xdr:rowOff>
    </xdr:to>
    <xdr:sp macro="" textlink="">
      <xdr:nvSpPr>
        <xdr:cNvPr id="255" name="楕円 254"/>
        <xdr:cNvSpPr/>
      </xdr:nvSpPr>
      <xdr:spPr>
        <a:xfrm>
          <a:off x="3746500" y="1678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72265</xdr:rowOff>
    </xdr:from>
    <xdr:ext cx="534377" cy="259045"/>
    <xdr:sp macro="" textlink="">
      <xdr:nvSpPr>
        <xdr:cNvPr id="256" name="テキスト ボックス 255"/>
        <xdr:cNvSpPr txBox="1"/>
      </xdr:nvSpPr>
      <xdr:spPr>
        <a:xfrm>
          <a:off x="3530111" y="1687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92032</xdr:rowOff>
    </xdr:from>
    <xdr:to>
      <xdr:col>15</xdr:col>
      <xdr:colOff>101600</xdr:colOff>
      <xdr:row>98</xdr:row>
      <xdr:rowOff>22182</xdr:rowOff>
    </xdr:to>
    <xdr:sp macro="" textlink="">
      <xdr:nvSpPr>
        <xdr:cNvPr id="257" name="楕円 256"/>
        <xdr:cNvSpPr/>
      </xdr:nvSpPr>
      <xdr:spPr>
        <a:xfrm>
          <a:off x="2857500" y="1672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13309</xdr:rowOff>
    </xdr:from>
    <xdr:ext cx="534377" cy="259045"/>
    <xdr:sp macro="" textlink="">
      <xdr:nvSpPr>
        <xdr:cNvPr id="258" name="テキスト ボックス 257"/>
        <xdr:cNvSpPr txBox="1"/>
      </xdr:nvSpPr>
      <xdr:spPr>
        <a:xfrm>
          <a:off x="2641111" y="16815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110914</xdr:rowOff>
    </xdr:from>
    <xdr:to>
      <xdr:col>10</xdr:col>
      <xdr:colOff>165100</xdr:colOff>
      <xdr:row>98</xdr:row>
      <xdr:rowOff>41064</xdr:rowOff>
    </xdr:to>
    <xdr:sp macro="" textlink="">
      <xdr:nvSpPr>
        <xdr:cNvPr id="259" name="楕円 258"/>
        <xdr:cNvSpPr/>
      </xdr:nvSpPr>
      <xdr:spPr>
        <a:xfrm>
          <a:off x="1968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32191</xdr:rowOff>
    </xdr:from>
    <xdr:ext cx="534377" cy="259045"/>
    <xdr:sp macro="" textlink="">
      <xdr:nvSpPr>
        <xdr:cNvPr id="260" name="テキスト ボックス 259"/>
        <xdr:cNvSpPr txBox="1"/>
      </xdr:nvSpPr>
      <xdr:spPr>
        <a:xfrm>
          <a:off x="1752111" y="16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67160</xdr:rowOff>
    </xdr:from>
    <xdr:to>
      <xdr:col>6</xdr:col>
      <xdr:colOff>38100</xdr:colOff>
      <xdr:row>98</xdr:row>
      <xdr:rowOff>168760</xdr:rowOff>
    </xdr:to>
    <xdr:sp macro="" textlink="">
      <xdr:nvSpPr>
        <xdr:cNvPr id="261" name="楕円 260"/>
        <xdr:cNvSpPr/>
      </xdr:nvSpPr>
      <xdr:spPr>
        <a:xfrm>
          <a:off x="1079500" y="1686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159887</xdr:rowOff>
    </xdr:from>
    <xdr:ext cx="534377" cy="259045"/>
    <xdr:sp macro="" textlink="">
      <xdr:nvSpPr>
        <xdr:cNvPr id="262" name="テキスト ボックス 261"/>
        <xdr:cNvSpPr txBox="1"/>
      </xdr:nvSpPr>
      <xdr:spPr>
        <a:xfrm>
          <a:off x="863111" y="1696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106210</xdr:rowOff>
    </xdr:from>
    <xdr:to>
      <xdr:col>55</xdr:col>
      <xdr:colOff>0</xdr:colOff>
      <xdr:row>37</xdr:row>
      <xdr:rowOff>114592</xdr:rowOff>
    </xdr:to>
    <xdr:cxnSp macro="">
      <xdr:nvCxnSpPr>
        <xdr:cNvPr id="291" name="直線コネクタ 290"/>
        <xdr:cNvCxnSpPr/>
      </xdr:nvCxnSpPr>
      <xdr:spPr>
        <a:xfrm>
          <a:off x="9639300" y="6449860"/>
          <a:ext cx="8382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11810</xdr:rowOff>
    </xdr:from>
    <xdr:ext cx="534377" cy="259045"/>
    <xdr:sp macro="" textlink="">
      <xdr:nvSpPr>
        <xdr:cNvPr id="292" name="補助費等平均値テキスト"/>
        <xdr:cNvSpPr txBox="1"/>
      </xdr:nvSpPr>
      <xdr:spPr>
        <a:xfrm>
          <a:off x="10528300" y="601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106210</xdr:rowOff>
    </xdr:from>
    <xdr:to>
      <xdr:col>50</xdr:col>
      <xdr:colOff>114300</xdr:colOff>
      <xdr:row>37</xdr:row>
      <xdr:rowOff>170790</xdr:rowOff>
    </xdr:to>
    <xdr:cxnSp macro="">
      <xdr:nvCxnSpPr>
        <xdr:cNvPr id="294" name="直線コネクタ 293"/>
        <xdr:cNvCxnSpPr/>
      </xdr:nvCxnSpPr>
      <xdr:spPr>
        <a:xfrm flipV="1">
          <a:off x="8750300" y="6449860"/>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154723</xdr:rowOff>
    </xdr:from>
    <xdr:ext cx="534377" cy="259045"/>
    <xdr:sp macro="" textlink="">
      <xdr:nvSpPr>
        <xdr:cNvPr id="296" name="テキスト ボックス 295"/>
        <xdr:cNvSpPr txBox="1"/>
      </xdr:nvSpPr>
      <xdr:spPr>
        <a:xfrm>
          <a:off x="9372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170790</xdr:rowOff>
    </xdr:from>
    <xdr:to>
      <xdr:col>45</xdr:col>
      <xdr:colOff>177800</xdr:colOff>
      <xdr:row>38</xdr:row>
      <xdr:rowOff>9428</xdr:rowOff>
    </xdr:to>
    <xdr:cxnSp macro="">
      <xdr:nvCxnSpPr>
        <xdr:cNvPr id="297" name="直線コネクタ 296"/>
        <xdr:cNvCxnSpPr/>
      </xdr:nvCxnSpPr>
      <xdr:spPr>
        <a:xfrm flipV="1">
          <a:off x="7861300" y="6514440"/>
          <a:ext cx="889000" cy="1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5577</xdr:rowOff>
    </xdr:from>
    <xdr:ext cx="534377" cy="259045"/>
    <xdr:sp macro="" textlink="">
      <xdr:nvSpPr>
        <xdr:cNvPr id="299" name="テキスト ボックス 298"/>
        <xdr:cNvSpPr txBox="1"/>
      </xdr:nvSpPr>
      <xdr:spPr>
        <a:xfrm>
          <a:off x="8483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9428</xdr:rowOff>
    </xdr:from>
    <xdr:to>
      <xdr:col>41</xdr:col>
      <xdr:colOff>50800</xdr:colOff>
      <xdr:row>38</xdr:row>
      <xdr:rowOff>10396</xdr:rowOff>
    </xdr:to>
    <xdr:cxnSp macro="">
      <xdr:nvCxnSpPr>
        <xdr:cNvPr id="300" name="直線コネクタ 299"/>
        <xdr:cNvCxnSpPr/>
      </xdr:nvCxnSpPr>
      <xdr:spPr>
        <a:xfrm flipV="1">
          <a:off x="6972300" y="6524528"/>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12458</xdr:rowOff>
    </xdr:from>
    <xdr:ext cx="534377" cy="259045"/>
    <xdr:sp macro="" textlink="">
      <xdr:nvSpPr>
        <xdr:cNvPr id="302" name="テキスト ボックス 301"/>
        <xdr:cNvSpPr txBox="1"/>
      </xdr:nvSpPr>
      <xdr:spPr>
        <a:xfrm>
          <a:off x="7594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74475</xdr:rowOff>
    </xdr:from>
    <xdr:to>
      <xdr:col>36</xdr:col>
      <xdr:colOff>165100</xdr:colOff>
      <xdr:row>37</xdr:row>
      <xdr:rowOff>4625</xdr:rowOff>
    </xdr:to>
    <xdr:sp macro="" textlink="">
      <xdr:nvSpPr>
        <xdr:cNvPr id="303" name="フローチャート: 判断 302"/>
        <xdr:cNvSpPr/>
      </xdr:nvSpPr>
      <xdr:spPr>
        <a:xfrm>
          <a:off x="6921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21152</xdr:rowOff>
    </xdr:from>
    <xdr:ext cx="534377" cy="259045"/>
    <xdr:sp macro="" textlink="">
      <xdr:nvSpPr>
        <xdr:cNvPr id="304" name="テキスト ボックス 303"/>
        <xdr:cNvSpPr txBox="1"/>
      </xdr:nvSpPr>
      <xdr:spPr>
        <a:xfrm>
          <a:off x="6705111" y="60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63792</xdr:rowOff>
    </xdr:from>
    <xdr:to>
      <xdr:col>55</xdr:col>
      <xdr:colOff>50800</xdr:colOff>
      <xdr:row>37</xdr:row>
      <xdr:rowOff>165392</xdr:rowOff>
    </xdr:to>
    <xdr:sp macro="" textlink="">
      <xdr:nvSpPr>
        <xdr:cNvPr id="310" name="楕円 309"/>
        <xdr:cNvSpPr/>
      </xdr:nvSpPr>
      <xdr:spPr>
        <a:xfrm>
          <a:off x="10426700" y="64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150169</xdr:rowOff>
    </xdr:from>
    <xdr:ext cx="534377" cy="259045"/>
    <xdr:sp macro="" textlink="">
      <xdr:nvSpPr>
        <xdr:cNvPr id="311" name="補助費等該当値テキスト"/>
        <xdr:cNvSpPr txBox="1"/>
      </xdr:nvSpPr>
      <xdr:spPr>
        <a:xfrm>
          <a:off x="10528300" y="63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55410</xdr:rowOff>
    </xdr:from>
    <xdr:to>
      <xdr:col>50</xdr:col>
      <xdr:colOff>165100</xdr:colOff>
      <xdr:row>37</xdr:row>
      <xdr:rowOff>157010</xdr:rowOff>
    </xdr:to>
    <xdr:sp macro="" textlink="">
      <xdr:nvSpPr>
        <xdr:cNvPr id="312" name="楕円 311"/>
        <xdr:cNvSpPr/>
      </xdr:nvSpPr>
      <xdr:spPr>
        <a:xfrm>
          <a:off x="9588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148137</xdr:rowOff>
    </xdr:from>
    <xdr:ext cx="534377" cy="259045"/>
    <xdr:sp macro="" textlink="">
      <xdr:nvSpPr>
        <xdr:cNvPr id="313" name="テキスト ボックス 312"/>
        <xdr:cNvSpPr txBox="1"/>
      </xdr:nvSpPr>
      <xdr:spPr>
        <a:xfrm>
          <a:off x="9372111" y="64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119990</xdr:rowOff>
    </xdr:from>
    <xdr:to>
      <xdr:col>46</xdr:col>
      <xdr:colOff>38100</xdr:colOff>
      <xdr:row>38</xdr:row>
      <xdr:rowOff>50140</xdr:rowOff>
    </xdr:to>
    <xdr:sp macro="" textlink="">
      <xdr:nvSpPr>
        <xdr:cNvPr id="314" name="楕円 313"/>
        <xdr:cNvSpPr/>
      </xdr:nvSpPr>
      <xdr:spPr>
        <a:xfrm>
          <a:off x="8699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41267</xdr:rowOff>
    </xdr:from>
    <xdr:ext cx="534377" cy="259045"/>
    <xdr:sp macro="" textlink="">
      <xdr:nvSpPr>
        <xdr:cNvPr id="315" name="テキスト ボックス 314"/>
        <xdr:cNvSpPr txBox="1"/>
      </xdr:nvSpPr>
      <xdr:spPr>
        <a:xfrm>
          <a:off x="8483111" y="65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130078</xdr:rowOff>
    </xdr:from>
    <xdr:to>
      <xdr:col>41</xdr:col>
      <xdr:colOff>101600</xdr:colOff>
      <xdr:row>38</xdr:row>
      <xdr:rowOff>60229</xdr:rowOff>
    </xdr:to>
    <xdr:sp macro="" textlink="">
      <xdr:nvSpPr>
        <xdr:cNvPr id="316" name="楕円 315"/>
        <xdr:cNvSpPr/>
      </xdr:nvSpPr>
      <xdr:spPr>
        <a:xfrm>
          <a:off x="7810500" y="64737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51355</xdr:rowOff>
    </xdr:from>
    <xdr:ext cx="534377" cy="259045"/>
    <xdr:sp macro="" textlink="">
      <xdr:nvSpPr>
        <xdr:cNvPr id="317" name="テキスト ボックス 316"/>
        <xdr:cNvSpPr txBox="1"/>
      </xdr:nvSpPr>
      <xdr:spPr>
        <a:xfrm>
          <a:off x="7594111" y="656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131046</xdr:rowOff>
    </xdr:from>
    <xdr:to>
      <xdr:col>36</xdr:col>
      <xdr:colOff>165100</xdr:colOff>
      <xdr:row>38</xdr:row>
      <xdr:rowOff>61196</xdr:rowOff>
    </xdr:to>
    <xdr:sp macro="" textlink="">
      <xdr:nvSpPr>
        <xdr:cNvPr id="318" name="楕円 317"/>
        <xdr:cNvSpPr/>
      </xdr:nvSpPr>
      <xdr:spPr>
        <a:xfrm>
          <a:off x="6921500" y="647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52323</xdr:rowOff>
    </xdr:from>
    <xdr:ext cx="534377" cy="259045"/>
    <xdr:sp macro="" textlink="">
      <xdr:nvSpPr>
        <xdr:cNvPr id="319" name="テキスト ボックス 318"/>
        <xdr:cNvSpPr txBox="1"/>
      </xdr:nvSpPr>
      <xdr:spPr>
        <a:xfrm>
          <a:off x="6705111" y="656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1221</xdr:rowOff>
    </xdr:from>
    <xdr:to>
      <xdr:col>55</xdr:col>
      <xdr:colOff>0</xdr:colOff>
      <xdr:row>58</xdr:row>
      <xdr:rowOff>2032</xdr:rowOff>
    </xdr:to>
    <xdr:cxnSp macro="">
      <xdr:nvCxnSpPr>
        <xdr:cNvPr id="346" name="直線コネクタ 345"/>
        <xdr:cNvCxnSpPr/>
      </xdr:nvCxnSpPr>
      <xdr:spPr>
        <a:xfrm>
          <a:off x="9639300" y="9945321"/>
          <a:ext cx="838200" cy="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165378</xdr:rowOff>
    </xdr:from>
    <xdr:to>
      <xdr:col>50</xdr:col>
      <xdr:colOff>114300</xdr:colOff>
      <xdr:row>58</xdr:row>
      <xdr:rowOff>1221</xdr:rowOff>
    </xdr:to>
    <xdr:cxnSp macro="">
      <xdr:nvCxnSpPr>
        <xdr:cNvPr id="349" name="直線コネクタ 348"/>
        <xdr:cNvCxnSpPr/>
      </xdr:nvCxnSpPr>
      <xdr:spPr>
        <a:xfrm>
          <a:off x="8750300" y="9938028"/>
          <a:ext cx="889000" cy="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151829</xdr:rowOff>
    </xdr:from>
    <xdr:to>
      <xdr:col>45</xdr:col>
      <xdr:colOff>177800</xdr:colOff>
      <xdr:row>57</xdr:row>
      <xdr:rowOff>165378</xdr:rowOff>
    </xdr:to>
    <xdr:cxnSp macro="">
      <xdr:nvCxnSpPr>
        <xdr:cNvPr id="352" name="直線コネクタ 351"/>
        <xdr:cNvCxnSpPr/>
      </xdr:nvCxnSpPr>
      <xdr:spPr>
        <a:xfrm>
          <a:off x="7861300" y="9924479"/>
          <a:ext cx="889000" cy="13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48530</xdr:rowOff>
    </xdr:from>
    <xdr:to>
      <xdr:col>41</xdr:col>
      <xdr:colOff>50800</xdr:colOff>
      <xdr:row>57</xdr:row>
      <xdr:rowOff>151829</xdr:rowOff>
    </xdr:to>
    <xdr:cxnSp macro="">
      <xdr:nvCxnSpPr>
        <xdr:cNvPr id="355" name="直線コネクタ 354"/>
        <xdr:cNvCxnSpPr/>
      </xdr:nvCxnSpPr>
      <xdr:spPr>
        <a:xfrm>
          <a:off x="6972300" y="9821180"/>
          <a:ext cx="889000" cy="10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31035</xdr:rowOff>
    </xdr:from>
    <xdr:ext cx="534377" cy="259045"/>
    <xdr:sp macro="" textlink="">
      <xdr:nvSpPr>
        <xdr:cNvPr id="357" name="テキスト ボックス 356"/>
        <xdr:cNvSpPr txBox="1"/>
      </xdr:nvSpPr>
      <xdr:spPr>
        <a:xfrm>
          <a:off x="7594111" y="997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73428</xdr:rowOff>
    </xdr:from>
    <xdr:to>
      <xdr:col>36</xdr:col>
      <xdr:colOff>165100</xdr:colOff>
      <xdr:row>58</xdr:row>
      <xdr:rowOff>3578</xdr:rowOff>
    </xdr:to>
    <xdr:sp macro="" textlink="">
      <xdr:nvSpPr>
        <xdr:cNvPr id="358" name="フローチャート: 判断 357"/>
        <xdr:cNvSpPr/>
      </xdr:nvSpPr>
      <xdr:spPr>
        <a:xfrm>
          <a:off x="6921500" y="984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166155</xdr:rowOff>
    </xdr:from>
    <xdr:ext cx="534377" cy="259045"/>
    <xdr:sp macro="" textlink="">
      <xdr:nvSpPr>
        <xdr:cNvPr id="359" name="テキスト ボックス 358"/>
        <xdr:cNvSpPr txBox="1"/>
      </xdr:nvSpPr>
      <xdr:spPr>
        <a:xfrm>
          <a:off x="6705111" y="993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122682</xdr:rowOff>
    </xdr:from>
    <xdr:to>
      <xdr:col>55</xdr:col>
      <xdr:colOff>50800</xdr:colOff>
      <xdr:row>58</xdr:row>
      <xdr:rowOff>52832</xdr:rowOff>
    </xdr:to>
    <xdr:sp macro="" textlink="">
      <xdr:nvSpPr>
        <xdr:cNvPr id="365" name="楕円 364"/>
        <xdr:cNvSpPr/>
      </xdr:nvSpPr>
      <xdr:spPr>
        <a:xfrm>
          <a:off x="10426700" y="989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68284</xdr:rowOff>
    </xdr:from>
    <xdr:ext cx="534377" cy="259045"/>
    <xdr:sp macro="" textlink="">
      <xdr:nvSpPr>
        <xdr:cNvPr id="366" name="普通建設事業費該当値テキスト"/>
        <xdr:cNvSpPr txBox="1"/>
      </xdr:nvSpPr>
      <xdr:spPr>
        <a:xfrm>
          <a:off x="10528300" y="984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121871</xdr:rowOff>
    </xdr:from>
    <xdr:to>
      <xdr:col>50</xdr:col>
      <xdr:colOff>165100</xdr:colOff>
      <xdr:row>58</xdr:row>
      <xdr:rowOff>52021</xdr:rowOff>
    </xdr:to>
    <xdr:sp macro="" textlink="">
      <xdr:nvSpPr>
        <xdr:cNvPr id="367" name="楕円 366"/>
        <xdr:cNvSpPr/>
      </xdr:nvSpPr>
      <xdr:spPr>
        <a:xfrm>
          <a:off x="9588500" y="989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43148</xdr:rowOff>
    </xdr:from>
    <xdr:ext cx="534377" cy="259045"/>
    <xdr:sp macro="" textlink="">
      <xdr:nvSpPr>
        <xdr:cNvPr id="368" name="テキスト ボックス 367"/>
        <xdr:cNvSpPr txBox="1"/>
      </xdr:nvSpPr>
      <xdr:spPr>
        <a:xfrm>
          <a:off x="9372111" y="9987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114578</xdr:rowOff>
    </xdr:from>
    <xdr:to>
      <xdr:col>46</xdr:col>
      <xdr:colOff>38100</xdr:colOff>
      <xdr:row>58</xdr:row>
      <xdr:rowOff>44728</xdr:rowOff>
    </xdr:to>
    <xdr:sp macro="" textlink="">
      <xdr:nvSpPr>
        <xdr:cNvPr id="369" name="楕円 368"/>
        <xdr:cNvSpPr/>
      </xdr:nvSpPr>
      <xdr:spPr>
        <a:xfrm>
          <a:off x="8699500" y="988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35855</xdr:rowOff>
    </xdr:from>
    <xdr:ext cx="534377" cy="259045"/>
    <xdr:sp macro="" textlink="">
      <xdr:nvSpPr>
        <xdr:cNvPr id="370" name="テキスト ボックス 369"/>
        <xdr:cNvSpPr txBox="1"/>
      </xdr:nvSpPr>
      <xdr:spPr>
        <a:xfrm>
          <a:off x="8483111" y="997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101029</xdr:rowOff>
    </xdr:from>
    <xdr:to>
      <xdr:col>41</xdr:col>
      <xdr:colOff>101600</xdr:colOff>
      <xdr:row>58</xdr:row>
      <xdr:rowOff>31179</xdr:rowOff>
    </xdr:to>
    <xdr:sp macro="" textlink="">
      <xdr:nvSpPr>
        <xdr:cNvPr id="371" name="楕円 370"/>
        <xdr:cNvSpPr/>
      </xdr:nvSpPr>
      <xdr:spPr>
        <a:xfrm>
          <a:off x="7810500" y="987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47706</xdr:rowOff>
    </xdr:from>
    <xdr:ext cx="534377" cy="259045"/>
    <xdr:sp macro="" textlink="">
      <xdr:nvSpPr>
        <xdr:cNvPr id="372" name="テキスト ボックス 371"/>
        <xdr:cNvSpPr txBox="1"/>
      </xdr:nvSpPr>
      <xdr:spPr>
        <a:xfrm>
          <a:off x="7594111" y="964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169180</xdr:rowOff>
    </xdr:from>
    <xdr:to>
      <xdr:col>36</xdr:col>
      <xdr:colOff>165100</xdr:colOff>
      <xdr:row>57</xdr:row>
      <xdr:rowOff>99330</xdr:rowOff>
    </xdr:to>
    <xdr:sp macro="" textlink="">
      <xdr:nvSpPr>
        <xdr:cNvPr id="373" name="楕円 372"/>
        <xdr:cNvSpPr/>
      </xdr:nvSpPr>
      <xdr:spPr>
        <a:xfrm>
          <a:off x="6921500" y="977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115857</xdr:rowOff>
    </xdr:from>
    <xdr:ext cx="599010" cy="259045"/>
    <xdr:sp macro="" textlink="">
      <xdr:nvSpPr>
        <xdr:cNvPr id="374" name="テキスト ボックス 373"/>
        <xdr:cNvSpPr txBox="1"/>
      </xdr:nvSpPr>
      <xdr:spPr>
        <a:xfrm>
          <a:off x="6672795" y="954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97382</xdr:rowOff>
    </xdr:from>
    <xdr:to>
      <xdr:col>55</xdr:col>
      <xdr:colOff>0</xdr:colOff>
      <xdr:row>78</xdr:row>
      <xdr:rowOff>144329</xdr:rowOff>
    </xdr:to>
    <xdr:cxnSp macro="">
      <xdr:nvCxnSpPr>
        <xdr:cNvPr id="403" name="直線コネクタ 402"/>
        <xdr:cNvCxnSpPr/>
      </xdr:nvCxnSpPr>
      <xdr:spPr>
        <a:xfrm flipV="1">
          <a:off x="9639300" y="13470482"/>
          <a:ext cx="838200" cy="4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114808</xdr:rowOff>
    </xdr:from>
    <xdr:to>
      <xdr:col>50</xdr:col>
      <xdr:colOff>114300</xdr:colOff>
      <xdr:row>78</xdr:row>
      <xdr:rowOff>144329</xdr:rowOff>
    </xdr:to>
    <xdr:cxnSp macro="">
      <xdr:nvCxnSpPr>
        <xdr:cNvPr id="406" name="直線コネクタ 405"/>
        <xdr:cNvCxnSpPr/>
      </xdr:nvCxnSpPr>
      <xdr:spPr>
        <a:xfrm>
          <a:off x="8750300" y="13487908"/>
          <a:ext cx="889000" cy="2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78222</xdr:rowOff>
    </xdr:from>
    <xdr:to>
      <xdr:col>45</xdr:col>
      <xdr:colOff>177800</xdr:colOff>
      <xdr:row>78</xdr:row>
      <xdr:rowOff>114808</xdr:rowOff>
    </xdr:to>
    <xdr:cxnSp macro="">
      <xdr:nvCxnSpPr>
        <xdr:cNvPr id="409" name="直線コネクタ 408"/>
        <xdr:cNvCxnSpPr/>
      </xdr:nvCxnSpPr>
      <xdr:spPr>
        <a:xfrm>
          <a:off x="7861300" y="13451322"/>
          <a:ext cx="889000" cy="3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166493</xdr:rowOff>
    </xdr:from>
    <xdr:ext cx="534377" cy="259045"/>
    <xdr:sp macro="" textlink="">
      <xdr:nvSpPr>
        <xdr:cNvPr id="411" name="テキスト ボックス 410"/>
        <xdr:cNvSpPr txBox="1"/>
      </xdr:nvSpPr>
      <xdr:spPr>
        <a:xfrm>
          <a:off x="8483111" y="1353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70800</xdr:rowOff>
    </xdr:from>
    <xdr:to>
      <xdr:col>41</xdr:col>
      <xdr:colOff>50800</xdr:colOff>
      <xdr:row>78</xdr:row>
      <xdr:rowOff>78222</xdr:rowOff>
    </xdr:to>
    <xdr:cxnSp macro="">
      <xdr:nvCxnSpPr>
        <xdr:cNvPr id="412" name="直線コネクタ 411"/>
        <xdr:cNvCxnSpPr/>
      </xdr:nvCxnSpPr>
      <xdr:spPr>
        <a:xfrm>
          <a:off x="6972300" y="13443900"/>
          <a:ext cx="889000" cy="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3647</xdr:rowOff>
    </xdr:from>
    <xdr:ext cx="534377" cy="259045"/>
    <xdr:sp macro="" textlink="">
      <xdr:nvSpPr>
        <xdr:cNvPr id="414" name="テキスト ボックス 413"/>
        <xdr:cNvSpPr txBox="1"/>
      </xdr:nvSpPr>
      <xdr:spPr>
        <a:xfrm>
          <a:off x="7594111" y="135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9275</xdr:rowOff>
    </xdr:from>
    <xdr:to>
      <xdr:col>36</xdr:col>
      <xdr:colOff>165100</xdr:colOff>
      <xdr:row>78</xdr:row>
      <xdr:rowOff>110875</xdr:rowOff>
    </xdr:to>
    <xdr:sp macro="" textlink="">
      <xdr:nvSpPr>
        <xdr:cNvPr id="415" name="フローチャート: 判断 414"/>
        <xdr:cNvSpPr/>
      </xdr:nvSpPr>
      <xdr:spPr>
        <a:xfrm>
          <a:off x="6921500" y="1338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127402</xdr:rowOff>
    </xdr:from>
    <xdr:ext cx="534377" cy="259045"/>
    <xdr:sp macro="" textlink="">
      <xdr:nvSpPr>
        <xdr:cNvPr id="416" name="テキスト ボックス 415"/>
        <xdr:cNvSpPr txBox="1"/>
      </xdr:nvSpPr>
      <xdr:spPr>
        <a:xfrm>
          <a:off x="6705111" y="1315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46582</xdr:rowOff>
    </xdr:from>
    <xdr:to>
      <xdr:col>55</xdr:col>
      <xdr:colOff>50800</xdr:colOff>
      <xdr:row>78</xdr:row>
      <xdr:rowOff>148182</xdr:rowOff>
    </xdr:to>
    <xdr:sp macro="" textlink="">
      <xdr:nvSpPr>
        <xdr:cNvPr id="422" name="楕円 421"/>
        <xdr:cNvSpPr/>
      </xdr:nvSpPr>
      <xdr:spPr>
        <a:xfrm>
          <a:off x="10426700" y="1341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5959</xdr:rowOff>
    </xdr:from>
    <xdr:ext cx="534377" cy="259045"/>
    <xdr:sp macro="" textlink="">
      <xdr:nvSpPr>
        <xdr:cNvPr id="423" name="普通建設事業費 （ うち新規整備　）該当値テキスト"/>
        <xdr:cNvSpPr txBox="1"/>
      </xdr:nvSpPr>
      <xdr:spPr>
        <a:xfrm>
          <a:off x="10528300" y="13207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93529</xdr:rowOff>
    </xdr:from>
    <xdr:to>
      <xdr:col>50</xdr:col>
      <xdr:colOff>165100</xdr:colOff>
      <xdr:row>79</xdr:row>
      <xdr:rowOff>23679</xdr:rowOff>
    </xdr:to>
    <xdr:sp macro="" textlink="">
      <xdr:nvSpPr>
        <xdr:cNvPr id="424" name="楕円 423"/>
        <xdr:cNvSpPr/>
      </xdr:nvSpPr>
      <xdr:spPr>
        <a:xfrm>
          <a:off x="9588500" y="134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14806</xdr:rowOff>
    </xdr:from>
    <xdr:ext cx="534377" cy="259045"/>
    <xdr:sp macro="" textlink="">
      <xdr:nvSpPr>
        <xdr:cNvPr id="425" name="テキスト ボックス 424"/>
        <xdr:cNvSpPr txBox="1"/>
      </xdr:nvSpPr>
      <xdr:spPr>
        <a:xfrm>
          <a:off x="9372111" y="1355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64008</xdr:rowOff>
    </xdr:from>
    <xdr:to>
      <xdr:col>46</xdr:col>
      <xdr:colOff>38100</xdr:colOff>
      <xdr:row>78</xdr:row>
      <xdr:rowOff>165608</xdr:rowOff>
    </xdr:to>
    <xdr:sp macro="" textlink="">
      <xdr:nvSpPr>
        <xdr:cNvPr id="426" name="楕円 425"/>
        <xdr:cNvSpPr/>
      </xdr:nvSpPr>
      <xdr:spPr>
        <a:xfrm>
          <a:off x="8699500" y="1343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10685</xdr:rowOff>
    </xdr:from>
    <xdr:ext cx="534377" cy="259045"/>
    <xdr:sp macro="" textlink="">
      <xdr:nvSpPr>
        <xdr:cNvPr id="427" name="テキスト ボックス 426"/>
        <xdr:cNvSpPr txBox="1"/>
      </xdr:nvSpPr>
      <xdr:spPr>
        <a:xfrm>
          <a:off x="8483111" y="1321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27422</xdr:rowOff>
    </xdr:from>
    <xdr:to>
      <xdr:col>41</xdr:col>
      <xdr:colOff>101600</xdr:colOff>
      <xdr:row>78</xdr:row>
      <xdr:rowOff>129022</xdr:rowOff>
    </xdr:to>
    <xdr:sp macro="" textlink="">
      <xdr:nvSpPr>
        <xdr:cNvPr id="428" name="楕円 427"/>
        <xdr:cNvSpPr/>
      </xdr:nvSpPr>
      <xdr:spPr>
        <a:xfrm>
          <a:off x="7810500" y="134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145549</xdr:rowOff>
    </xdr:from>
    <xdr:ext cx="534377" cy="259045"/>
    <xdr:sp macro="" textlink="">
      <xdr:nvSpPr>
        <xdr:cNvPr id="429" name="テキスト ボックス 428"/>
        <xdr:cNvSpPr txBox="1"/>
      </xdr:nvSpPr>
      <xdr:spPr>
        <a:xfrm>
          <a:off x="7594111" y="131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20000</xdr:rowOff>
    </xdr:from>
    <xdr:to>
      <xdr:col>36</xdr:col>
      <xdr:colOff>165100</xdr:colOff>
      <xdr:row>78</xdr:row>
      <xdr:rowOff>121600</xdr:rowOff>
    </xdr:to>
    <xdr:sp macro="" textlink="">
      <xdr:nvSpPr>
        <xdr:cNvPr id="430" name="楕円 429"/>
        <xdr:cNvSpPr/>
      </xdr:nvSpPr>
      <xdr:spPr>
        <a:xfrm>
          <a:off x="6921500" y="1339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112727</xdr:rowOff>
    </xdr:from>
    <xdr:ext cx="534377" cy="259045"/>
    <xdr:sp macro="" textlink="">
      <xdr:nvSpPr>
        <xdr:cNvPr id="431" name="テキスト ボックス 430"/>
        <xdr:cNvSpPr txBox="1"/>
      </xdr:nvSpPr>
      <xdr:spPr>
        <a:xfrm>
          <a:off x="6705111" y="1348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112278</xdr:rowOff>
    </xdr:from>
    <xdr:to>
      <xdr:col>55</xdr:col>
      <xdr:colOff>0</xdr:colOff>
      <xdr:row>98</xdr:row>
      <xdr:rowOff>16049</xdr:rowOff>
    </xdr:to>
    <xdr:cxnSp macro="">
      <xdr:nvCxnSpPr>
        <xdr:cNvPr id="462" name="直線コネクタ 461"/>
        <xdr:cNvCxnSpPr/>
      </xdr:nvCxnSpPr>
      <xdr:spPr>
        <a:xfrm>
          <a:off x="9639300" y="16742928"/>
          <a:ext cx="838200" cy="7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112278</xdr:rowOff>
    </xdr:from>
    <xdr:to>
      <xdr:col>50</xdr:col>
      <xdr:colOff>114300</xdr:colOff>
      <xdr:row>97</xdr:row>
      <xdr:rowOff>161754</xdr:rowOff>
    </xdr:to>
    <xdr:cxnSp macro="">
      <xdr:nvCxnSpPr>
        <xdr:cNvPr id="465" name="直線コネクタ 464"/>
        <xdr:cNvCxnSpPr/>
      </xdr:nvCxnSpPr>
      <xdr:spPr>
        <a:xfrm flipV="1">
          <a:off x="8750300" y="16742928"/>
          <a:ext cx="889000" cy="4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161754</xdr:rowOff>
    </xdr:from>
    <xdr:to>
      <xdr:col>45</xdr:col>
      <xdr:colOff>177800</xdr:colOff>
      <xdr:row>98</xdr:row>
      <xdr:rowOff>42675</xdr:rowOff>
    </xdr:to>
    <xdr:cxnSp macro="">
      <xdr:nvCxnSpPr>
        <xdr:cNvPr id="468" name="直線コネクタ 467"/>
        <xdr:cNvCxnSpPr/>
      </xdr:nvCxnSpPr>
      <xdr:spPr>
        <a:xfrm flipV="1">
          <a:off x="7861300" y="16792404"/>
          <a:ext cx="889000" cy="5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163474</xdr:rowOff>
    </xdr:from>
    <xdr:to>
      <xdr:col>41</xdr:col>
      <xdr:colOff>50800</xdr:colOff>
      <xdr:row>98</xdr:row>
      <xdr:rowOff>42675</xdr:rowOff>
    </xdr:to>
    <xdr:cxnSp macro="">
      <xdr:nvCxnSpPr>
        <xdr:cNvPr id="471" name="直線コネクタ 470"/>
        <xdr:cNvCxnSpPr/>
      </xdr:nvCxnSpPr>
      <xdr:spPr>
        <a:xfrm>
          <a:off x="6972300" y="16451224"/>
          <a:ext cx="889000" cy="39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82152</xdr:rowOff>
    </xdr:from>
    <xdr:to>
      <xdr:col>36</xdr:col>
      <xdr:colOff>165100</xdr:colOff>
      <xdr:row>98</xdr:row>
      <xdr:rowOff>12302</xdr:rowOff>
    </xdr:to>
    <xdr:sp macro="" textlink="">
      <xdr:nvSpPr>
        <xdr:cNvPr id="474" name="フローチャート: 判断 473"/>
        <xdr:cNvSpPr/>
      </xdr:nvSpPr>
      <xdr:spPr>
        <a:xfrm>
          <a:off x="6921500" y="1671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3429</xdr:rowOff>
    </xdr:from>
    <xdr:ext cx="534377" cy="259045"/>
    <xdr:sp macro="" textlink="">
      <xdr:nvSpPr>
        <xdr:cNvPr id="475" name="テキスト ボックス 474"/>
        <xdr:cNvSpPr txBox="1"/>
      </xdr:nvSpPr>
      <xdr:spPr>
        <a:xfrm>
          <a:off x="6705111" y="1680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136699</xdr:rowOff>
    </xdr:from>
    <xdr:to>
      <xdr:col>55</xdr:col>
      <xdr:colOff>50800</xdr:colOff>
      <xdr:row>98</xdr:row>
      <xdr:rowOff>66849</xdr:rowOff>
    </xdr:to>
    <xdr:sp macro="" textlink="">
      <xdr:nvSpPr>
        <xdr:cNvPr id="481" name="楕円 480"/>
        <xdr:cNvSpPr/>
      </xdr:nvSpPr>
      <xdr:spPr>
        <a:xfrm>
          <a:off x="10426700" y="1676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115126</xdr:rowOff>
    </xdr:from>
    <xdr:ext cx="534377" cy="259045"/>
    <xdr:sp macro="" textlink="">
      <xdr:nvSpPr>
        <xdr:cNvPr id="482" name="普通建設事業費 （ うち更新整備　）該当値テキスト"/>
        <xdr:cNvSpPr txBox="1"/>
      </xdr:nvSpPr>
      <xdr:spPr>
        <a:xfrm>
          <a:off x="10528300" y="1674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61478</xdr:rowOff>
    </xdr:from>
    <xdr:to>
      <xdr:col>50</xdr:col>
      <xdr:colOff>165100</xdr:colOff>
      <xdr:row>97</xdr:row>
      <xdr:rowOff>163078</xdr:rowOff>
    </xdr:to>
    <xdr:sp macro="" textlink="">
      <xdr:nvSpPr>
        <xdr:cNvPr id="483" name="楕円 482"/>
        <xdr:cNvSpPr/>
      </xdr:nvSpPr>
      <xdr:spPr>
        <a:xfrm>
          <a:off x="9588500" y="1669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154205</xdr:rowOff>
    </xdr:from>
    <xdr:ext cx="534377" cy="259045"/>
    <xdr:sp macro="" textlink="">
      <xdr:nvSpPr>
        <xdr:cNvPr id="484" name="テキスト ボックス 483"/>
        <xdr:cNvSpPr txBox="1"/>
      </xdr:nvSpPr>
      <xdr:spPr>
        <a:xfrm>
          <a:off x="9372111" y="1678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110954</xdr:rowOff>
    </xdr:from>
    <xdr:to>
      <xdr:col>46</xdr:col>
      <xdr:colOff>38100</xdr:colOff>
      <xdr:row>98</xdr:row>
      <xdr:rowOff>41104</xdr:rowOff>
    </xdr:to>
    <xdr:sp macro="" textlink="">
      <xdr:nvSpPr>
        <xdr:cNvPr id="485" name="楕円 484"/>
        <xdr:cNvSpPr/>
      </xdr:nvSpPr>
      <xdr:spPr>
        <a:xfrm>
          <a:off x="8699500" y="167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32231</xdr:rowOff>
    </xdr:from>
    <xdr:ext cx="534377" cy="259045"/>
    <xdr:sp macro="" textlink="">
      <xdr:nvSpPr>
        <xdr:cNvPr id="486" name="テキスト ボックス 485"/>
        <xdr:cNvSpPr txBox="1"/>
      </xdr:nvSpPr>
      <xdr:spPr>
        <a:xfrm>
          <a:off x="8483111" y="1683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163325</xdr:rowOff>
    </xdr:from>
    <xdr:to>
      <xdr:col>41</xdr:col>
      <xdr:colOff>101600</xdr:colOff>
      <xdr:row>98</xdr:row>
      <xdr:rowOff>93475</xdr:rowOff>
    </xdr:to>
    <xdr:sp macro="" textlink="">
      <xdr:nvSpPr>
        <xdr:cNvPr id="487" name="楕円 486"/>
        <xdr:cNvSpPr/>
      </xdr:nvSpPr>
      <xdr:spPr>
        <a:xfrm>
          <a:off x="7810500" y="1679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84602</xdr:rowOff>
    </xdr:from>
    <xdr:ext cx="534377" cy="259045"/>
    <xdr:sp macro="" textlink="">
      <xdr:nvSpPr>
        <xdr:cNvPr id="488" name="テキスト ボックス 487"/>
        <xdr:cNvSpPr txBox="1"/>
      </xdr:nvSpPr>
      <xdr:spPr>
        <a:xfrm>
          <a:off x="7594111" y="1688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112674</xdr:rowOff>
    </xdr:from>
    <xdr:to>
      <xdr:col>36</xdr:col>
      <xdr:colOff>165100</xdr:colOff>
      <xdr:row>96</xdr:row>
      <xdr:rowOff>42824</xdr:rowOff>
    </xdr:to>
    <xdr:sp macro="" textlink="">
      <xdr:nvSpPr>
        <xdr:cNvPr id="489" name="楕円 488"/>
        <xdr:cNvSpPr/>
      </xdr:nvSpPr>
      <xdr:spPr>
        <a:xfrm>
          <a:off x="6921500" y="1640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59351</xdr:rowOff>
    </xdr:from>
    <xdr:ext cx="534377" cy="259045"/>
    <xdr:sp macro="" textlink="">
      <xdr:nvSpPr>
        <xdr:cNvPr id="490" name="テキスト ボックス 489"/>
        <xdr:cNvSpPr txBox="1"/>
      </xdr:nvSpPr>
      <xdr:spPr>
        <a:xfrm>
          <a:off x="6705111" y="1617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41554</xdr:rowOff>
    </xdr:from>
    <xdr:to>
      <xdr:col>76</xdr:col>
      <xdr:colOff>114300</xdr:colOff>
      <xdr:row>39</xdr:row>
      <xdr:rowOff>44450</xdr:rowOff>
    </xdr:to>
    <xdr:cxnSp macro="">
      <xdr:nvCxnSpPr>
        <xdr:cNvPr id="525" name="直線コネクタ 524"/>
        <xdr:cNvCxnSpPr/>
      </xdr:nvCxnSpPr>
      <xdr:spPr>
        <a:xfrm>
          <a:off x="13703300" y="6728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41554</xdr:rowOff>
    </xdr:from>
    <xdr:to>
      <xdr:col>71</xdr:col>
      <xdr:colOff>177800</xdr:colOff>
      <xdr:row>39</xdr:row>
      <xdr:rowOff>44438</xdr:rowOff>
    </xdr:to>
    <xdr:cxnSp macro="">
      <xdr:nvCxnSpPr>
        <xdr:cNvPr id="528" name="直線コネクタ 527"/>
        <xdr:cNvCxnSpPr/>
      </xdr:nvCxnSpPr>
      <xdr:spPr>
        <a:xfrm flipV="1">
          <a:off x="12814300" y="6728104"/>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128029</xdr:rowOff>
    </xdr:from>
    <xdr:to>
      <xdr:col>67</xdr:col>
      <xdr:colOff>101600</xdr:colOff>
      <xdr:row>39</xdr:row>
      <xdr:rowOff>58179</xdr:rowOff>
    </xdr:to>
    <xdr:sp macro="" textlink="">
      <xdr:nvSpPr>
        <xdr:cNvPr id="531" name="フローチャート: 判断 530"/>
        <xdr:cNvSpPr/>
      </xdr:nvSpPr>
      <xdr:spPr>
        <a:xfrm>
          <a:off x="12763500" y="664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74706</xdr:rowOff>
    </xdr:from>
    <xdr:ext cx="469744" cy="259045"/>
    <xdr:sp macro="" textlink="">
      <xdr:nvSpPr>
        <xdr:cNvPr id="532" name="テキスト ボックス 531"/>
        <xdr:cNvSpPr txBox="1"/>
      </xdr:nvSpPr>
      <xdr:spPr>
        <a:xfrm>
          <a:off x="12579428" y="6418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162204</xdr:rowOff>
    </xdr:from>
    <xdr:to>
      <xdr:col>72</xdr:col>
      <xdr:colOff>38100</xdr:colOff>
      <xdr:row>39</xdr:row>
      <xdr:rowOff>92354</xdr:rowOff>
    </xdr:to>
    <xdr:sp macro="" textlink="">
      <xdr:nvSpPr>
        <xdr:cNvPr id="544" name="楕円 543"/>
        <xdr:cNvSpPr/>
      </xdr:nvSpPr>
      <xdr:spPr>
        <a:xfrm>
          <a:off x="13652500" y="66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83481</xdr:rowOff>
    </xdr:from>
    <xdr:ext cx="378565" cy="259045"/>
    <xdr:sp macro="" textlink="">
      <xdr:nvSpPr>
        <xdr:cNvPr id="545" name="テキスト ボックス 544"/>
        <xdr:cNvSpPr txBox="1"/>
      </xdr:nvSpPr>
      <xdr:spPr>
        <a:xfrm>
          <a:off x="13514017" y="677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165088</xdr:rowOff>
    </xdr:from>
    <xdr:to>
      <xdr:col>67</xdr:col>
      <xdr:colOff>101600</xdr:colOff>
      <xdr:row>39</xdr:row>
      <xdr:rowOff>95238</xdr:rowOff>
    </xdr:to>
    <xdr:sp macro="" textlink="">
      <xdr:nvSpPr>
        <xdr:cNvPr id="546" name="楕円 545"/>
        <xdr:cNvSpPr/>
      </xdr:nvSpPr>
      <xdr:spPr>
        <a:xfrm>
          <a:off x="12763500" y="668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86365</xdr:rowOff>
    </xdr:from>
    <xdr:ext cx="249299" cy="259045"/>
    <xdr:sp macro="" textlink="">
      <xdr:nvSpPr>
        <xdr:cNvPr id="547" name="テキスト ボックス 546"/>
        <xdr:cNvSpPr txBox="1"/>
      </xdr:nvSpPr>
      <xdr:spPr>
        <a:xfrm>
          <a:off x="12689650" y="6772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140615</xdr:rowOff>
    </xdr:from>
    <xdr:to>
      <xdr:col>85</xdr:col>
      <xdr:colOff>127000</xdr:colOff>
      <xdr:row>75</xdr:row>
      <xdr:rowOff>61887</xdr:rowOff>
    </xdr:to>
    <xdr:cxnSp macro="">
      <xdr:nvCxnSpPr>
        <xdr:cNvPr id="625" name="直線コネクタ 624"/>
        <xdr:cNvCxnSpPr/>
      </xdr:nvCxnSpPr>
      <xdr:spPr>
        <a:xfrm>
          <a:off x="15481300" y="12827915"/>
          <a:ext cx="838200" cy="9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3776</xdr:rowOff>
    </xdr:from>
    <xdr:ext cx="534377" cy="259045"/>
    <xdr:sp macro="" textlink="">
      <xdr:nvSpPr>
        <xdr:cNvPr id="626" name="公債費平均値テキスト"/>
        <xdr:cNvSpPr txBox="1"/>
      </xdr:nvSpPr>
      <xdr:spPr>
        <a:xfrm>
          <a:off x="16370300" y="12862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140615</xdr:rowOff>
    </xdr:from>
    <xdr:to>
      <xdr:col>81</xdr:col>
      <xdr:colOff>50800</xdr:colOff>
      <xdr:row>75</xdr:row>
      <xdr:rowOff>101791</xdr:rowOff>
    </xdr:to>
    <xdr:cxnSp macro="">
      <xdr:nvCxnSpPr>
        <xdr:cNvPr id="628" name="直線コネクタ 627"/>
        <xdr:cNvCxnSpPr/>
      </xdr:nvCxnSpPr>
      <xdr:spPr>
        <a:xfrm flipV="1">
          <a:off x="14592300" y="12827915"/>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132593</xdr:rowOff>
    </xdr:from>
    <xdr:ext cx="534377" cy="259045"/>
    <xdr:sp macro="" textlink="">
      <xdr:nvSpPr>
        <xdr:cNvPr id="630" name="テキスト ボックス 629"/>
        <xdr:cNvSpPr txBox="1"/>
      </xdr:nvSpPr>
      <xdr:spPr>
        <a:xfrm>
          <a:off x="15214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101791</xdr:rowOff>
    </xdr:from>
    <xdr:to>
      <xdr:col>76</xdr:col>
      <xdr:colOff>114300</xdr:colOff>
      <xdr:row>75</xdr:row>
      <xdr:rowOff>111506</xdr:rowOff>
    </xdr:to>
    <xdr:cxnSp macro="">
      <xdr:nvCxnSpPr>
        <xdr:cNvPr id="631" name="直線コネクタ 630"/>
        <xdr:cNvCxnSpPr/>
      </xdr:nvCxnSpPr>
      <xdr:spPr>
        <a:xfrm flipV="1">
          <a:off x="13703300" y="12960541"/>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89040</xdr:rowOff>
    </xdr:from>
    <xdr:to>
      <xdr:col>71</xdr:col>
      <xdr:colOff>177800</xdr:colOff>
      <xdr:row>75</xdr:row>
      <xdr:rowOff>111506</xdr:rowOff>
    </xdr:to>
    <xdr:cxnSp macro="">
      <xdr:nvCxnSpPr>
        <xdr:cNvPr id="634" name="直線コネクタ 633"/>
        <xdr:cNvCxnSpPr/>
      </xdr:nvCxnSpPr>
      <xdr:spPr>
        <a:xfrm>
          <a:off x="12814300" y="12947790"/>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150990</xdr:rowOff>
    </xdr:from>
    <xdr:to>
      <xdr:col>67</xdr:col>
      <xdr:colOff>101600</xdr:colOff>
      <xdr:row>75</xdr:row>
      <xdr:rowOff>81140</xdr:rowOff>
    </xdr:to>
    <xdr:sp macro="" textlink="">
      <xdr:nvSpPr>
        <xdr:cNvPr id="637" name="フローチャート: 判断 636"/>
        <xdr:cNvSpPr/>
      </xdr:nvSpPr>
      <xdr:spPr>
        <a:xfrm>
          <a:off x="12763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97667</xdr:rowOff>
    </xdr:from>
    <xdr:ext cx="534377" cy="259045"/>
    <xdr:sp macro="" textlink="">
      <xdr:nvSpPr>
        <xdr:cNvPr id="638" name="テキスト ボックス 637"/>
        <xdr:cNvSpPr txBox="1"/>
      </xdr:nvSpPr>
      <xdr:spPr>
        <a:xfrm>
          <a:off x="12547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11087</xdr:rowOff>
    </xdr:from>
    <xdr:to>
      <xdr:col>85</xdr:col>
      <xdr:colOff>177800</xdr:colOff>
      <xdr:row>75</xdr:row>
      <xdr:rowOff>112687</xdr:rowOff>
    </xdr:to>
    <xdr:sp macro="" textlink="">
      <xdr:nvSpPr>
        <xdr:cNvPr id="644" name="楕円 643"/>
        <xdr:cNvSpPr/>
      </xdr:nvSpPr>
      <xdr:spPr>
        <a:xfrm>
          <a:off x="16268700" y="128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33964</xdr:rowOff>
    </xdr:from>
    <xdr:ext cx="534377" cy="259045"/>
    <xdr:sp macro="" textlink="">
      <xdr:nvSpPr>
        <xdr:cNvPr id="645" name="公債費該当値テキスト"/>
        <xdr:cNvSpPr txBox="1"/>
      </xdr:nvSpPr>
      <xdr:spPr>
        <a:xfrm>
          <a:off x="16370300" y="12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89815</xdr:rowOff>
    </xdr:from>
    <xdr:to>
      <xdr:col>81</xdr:col>
      <xdr:colOff>101600</xdr:colOff>
      <xdr:row>75</xdr:row>
      <xdr:rowOff>19965</xdr:rowOff>
    </xdr:to>
    <xdr:sp macro="" textlink="">
      <xdr:nvSpPr>
        <xdr:cNvPr id="646" name="楕円 645"/>
        <xdr:cNvSpPr/>
      </xdr:nvSpPr>
      <xdr:spPr>
        <a:xfrm>
          <a:off x="15430500" y="127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36492</xdr:rowOff>
    </xdr:from>
    <xdr:ext cx="534377" cy="259045"/>
    <xdr:sp macro="" textlink="">
      <xdr:nvSpPr>
        <xdr:cNvPr id="647" name="テキスト ボックス 646"/>
        <xdr:cNvSpPr txBox="1"/>
      </xdr:nvSpPr>
      <xdr:spPr>
        <a:xfrm>
          <a:off x="15214111" y="125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50991</xdr:rowOff>
    </xdr:from>
    <xdr:to>
      <xdr:col>76</xdr:col>
      <xdr:colOff>165100</xdr:colOff>
      <xdr:row>75</xdr:row>
      <xdr:rowOff>152591</xdr:rowOff>
    </xdr:to>
    <xdr:sp macro="" textlink="">
      <xdr:nvSpPr>
        <xdr:cNvPr id="648" name="楕円 647"/>
        <xdr:cNvSpPr/>
      </xdr:nvSpPr>
      <xdr:spPr>
        <a:xfrm>
          <a:off x="14541500" y="129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143718</xdr:rowOff>
    </xdr:from>
    <xdr:ext cx="534377" cy="259045"/>
    <xdr:sp macro="" textlink="">
      <xdr:nvSpPr>
        <xdr:cNvPr id="649" name="テキスト ボックス 648"/>
        <xdr:cNvSpPr txBox="1"/>
      </xdr:nvSpPr>
      <xdr:spPr>
        <a:xfrm>
          <a:off x="14325111" y="130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60706</xdr:rowOff>
    </xdr:from>
    <xdr:to>
      <xdr:col>72</xdr:col>
      <xdr:colOff>38100</xdr:colOff>
      <xdr:row>75</xdr:row>
      <xdr:rowOff>162306</xdr:rowOff>
    </xdr:to>
    <xdr:sp macro="" textlink="">
      <xdr:nvSpPr>
        <xdr:cNvPr id="650" name="楕円 649"/>
        <xdr:cNvSpPr/>
      </xdr:nvSpPr>
      <xdr:spPr>
        <a:xfrm>
          <a:off x="13652500" y="1291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153433</xdr:rowOff>
    </xdr:from>
    <xdr:ext cx="534377" cy="259045"/>
    <xdr:sp macro="" textlink="">
      <xdr:nvSpPr>
        <xdr:cNvPr id="651" name="テキスト ボックス 650"/>
        <xdr:cNvSpPr txBox="1"/>
      </xdr:nvSpPr>
      <xdr:spPr>
        <a:xfrm>
          <a:off x="13436111" y="1301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38240</xdr:rowOff>
    </xdr:from>
    <xdr:to>
      <xdr:col>67</xdr:col>
      <xdr:colOff>101600</xdr:colOff>
      <xdr:row>75</xdr:row>
      <xdr:rowOff>139840</xdr:rowOff>
    </xdr:to>
    <xdr:sp macro="" textlink="">
      <xdr:nvSpPr>
        <xdr:cNvPr id="652" name="楕円 651"/>
        <xdr:cNvSpPr/>
      </xdr:nvSpPr>
      <xdr:spPr>
        <a:xfrm>
          <a:off x="12763500" y="128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130967</xdr:rowOff>
    </xdr:from>
    <xdr:ext cx="534377" cy="259045"/>
    <xdr:sp macro="" textlink="">
      <xdr:nvSpPr>
        <xdr:cNvPr id="653" name="テキスト ボックス 652"/>
        <xdr:cNvSpPr txBox="1"/>
      </xdr:nvSpPr>
      <xdr:spPr>
        <a:xfrm>
          <a:off x="12547111" y="1298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128699</xdr:rowOff>
    </xdr:from>
    <xdr:to>
      <xdr:col>85</xdr:col>
      <xdr:colOff>127000</xdr:colOff>
      <xdr:row>98</xdr:row>
      <xdr:rowOff>131187</xdr:rowOff>
    </xdr:to>
    <xdr:cxnSp macro="">
      <xdr:nvCxnSpPr>
        <xdr:cNvPr id="680" name="直線コネクタ 679"/>
        <xdr:cNvCxnSpPr/>
      </xdr:nvCxnSpPr>
      <xdr:spPr>
        <a:xfrm flipV="1">
          <a:off x="15481300" y="16930799"/>
          <a:ext cx="838200" cy="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41587</xdr:rowOff>
    </xdr:from>
    <xdr:ext cx="534377" cy="259045"/>
    <xdr:sp macro="" textlink="">
      <xdr:nvSpPr>
        <xdr:cNvPr id="681" name="積立金平均値テキスト"/>
        <xdr:cNvSpPr txBox="1"/>
      </xdr:nvSpPr>
      <xdr:spPr>
        <a:xfrm>
          <a:off x="16370300" y="16672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131187</xdr:rowOff>
    </xdr:from>
    <xdr:to>
      <xdr:col>81</xdr:col>
      <xdr:colOff>50800</xdr:colOff>
      <xdr:row>98</xdr:row>
      <xdr:rowOff>135956</xdr:rowOff>
    </xdr:to>
    <xdr:cxnSp macro="">
      <xdr:nvCxnSpPr>
        <xdr:cNvPr id="683" name="直線コネクタ 682"/>
        <xdr:cNvCxnSpPr/>
      </xdr:nvCxnSpPr>
      <xdr:spPr>
        <a:xfrm flipV="1">
          <a:off x="14592300" y="16933287"/>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146938</xdr:rowOff>
    </xdr:from>
    <xdr:ext cx="534377" cy="259045"/>
    <xdr:sp macro="" textlink="">
      <xdr:nvSpPr>
        <xdr:cNvPr id="685" name="テキスト ボックス 684"/>
        <xdr:cNvSpPr txBox="1"/>
      </xdr:nvSpPr>
      <xdr:spPr>
        <a:xfrm>
          <a:off x="15214111" y="1660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123740</xdr:rowOff>
    </xdr:from>
    <xdr:to>
      <xdr:col>76</xdr:col>
      <xdr:colOff>114300</xdr:colOff>
      <xdr:row>98</xdr:row>
      <xdr:rowOff>135956</xdr:rowOff>
    </xdr:to>
    <xdr:cxnSp macro="">
      <xdr:nvCxnSpPr>
        <xdr:cNvPr id="686" name="直線コネクタ 685"/>
        <xdr:cNvCxnSpPr/>
      </xdr:nvCxnSpPr>
      <xdr:spPr>
        <a:xfrm>
          <a:off x="13703300" y="16925840"/>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145035</xdr:rowOff>
    </xdr:from>
    <xdr:ext cx="534377" cy="259045"/>
    <xdr:sp macro="" textlink="">
      <xdr:nvSpPr>
        <xdr:cNvPr id="688" name="テキスト ボックス 687"/>
        <xdr:cNvSpPr txBox="1"/>
      </xdr:nvSpPr>
      <xdr:spPr>
        <a:xfrm>
          <a:off x="14325111" y="16604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123740</xdr:rowOff>
    </xdr:from>
    <xdr:to>
      <xdr:col>71</xdr:col>
      <xdr:colOff>177800</xdr:colOff>
      <xdr:row>98</xdr:row>
      <xdr:rowOff>127076</xdr:rowOff>
    </xdr:to>
    <xdr:cxnSp macro="">
      <xdr:nvCxnSpPr>
        <xdr:cNvPr id="689" name="直線コネクタ 688"/>
        <xdr:cNvCxnSpPr/>
      </xdr:nvCxnSpPr>
      <xdr:spPr>
        <a:xfrm flipV="1">
          <a:off x="12814300" y="16925840"/>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151043</xdr:rowOff>
    </xdr:from>
    <xdr:ext cx="534377" cy="259045"/>
    <xdr:sp macro="" textlink="">
      <xdr:nvSpPr>
        <xdr:cNvPr id="691" name="テキスト ボックス 690"/>
        <xdr:cNvSpPr txBox="1"/>
      </xdr:nvSpPr>
      <xdr:spPr>
        <a:xfrm>
          <a:off x="13436111" y="1661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24626</xdr:rowOff>
    </xdr:from>
    <xdr:to>
      <xdr:col>67</xdr:col>
      <xdr:colOff>101600</xdr:colOff>
      <xdr:row>98</xdr:row>
      <xdr:rowOff>126226</xdr:rowOff>
    </xdr:to>
    <xdr:sp macro="" textlink="">
      <xdr:nvSpPr>
        <xdr:cNvPr id="692" name="フローチャート: 判断 691"/>
        <xdr:cNvSpPr/>
      </xdr:nvSpPr>
      <xdr:spPr>
        <a:xfrm>
          <a:off x="127635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142753</xdr:rowOff>
    </xdr:from>
    <xdr:ext cx="534377" cy="259045"/>
    <xdr:sp macro="" textlink="">
      <xdr:nvSpPr>
        <xdr:cNvPr id="693" name="テキスト ボックス 692"/>
        <xdr:cNvSpPr txBox="1"/>
      </xdr:nvSpPr>
      <xdr:spPr>
        <a:xfrm>
          <a:off x="12547111" y="1660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77899</xdr:rowOff>
    </xdr:from>
    <xdr:to>
      <xdr:col>85</xdr:col>
      <xdr:colOff>177800</xdr:colOff>
      <xdr:row>99</xdr:row>
      <xdr:rowOff>8049</xdr:rowOff>
    </xdr:to>
    <xdr:sp macro="" textlink="">
      <xdr:nvSpPr>
        <xdr:cNvPr id="699" name="楕円 698"/>
        <xdr:cNvSpPr/>
      </xdr:nvSpPr>
      <xdr:spPr>
        <a:xfrm>
          <a:off x="16268700" y="1687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168587</xdr:rowOff>
    </xdr:from>
    <xdr:ext cx="469744" cy="259045"/>
    <xdr:sp macro="" textlink="">
      <xdr:nvSpPr>
        <xdr:cNvPr id="700" name="積立金該当値テキスト"/>
        <xdr:cNvSpPr txBox="1"/>
      </xdr:nvSpPr>
      <xdr:spPr>
        <a:xfrm>
          <a:off x="16370300" y="1679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80387</xdr:rowOff>
    </xdr:from>
    <xdr:to>
      <xdr:col>81</xdr:col>
      <xdr:colOff>101600</xdr:colOff>
      <xdr:row>99</xdr:row>
      <xdr:rowOff>10537</xdr:rowOff>
    </xdr:to>
    <xdr:sp macro="" textlink="">
      <xdr:nvSpPr>
        <xdr:cNvPr id="701" name="楕円 700"/>
        <xdr:cNvSpPr/>
      </xdr:nvSpPr>
      <xdr:spPr>
        <a:xfrm>
          <a:off x="15430500" y="1688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1664</xdr:rowOff>
    </xdr:from>
    <xdr:ext cx="469744" cy="259045"/>
    <xdr:sp macro="" textlink="">
      <xdr:nvSpPr>
        <xdr:cNvPr id="702" name="テキスト ボックス 701"/>
        <xdr:cNvSpPr txBox="1"/>
      </xdr:nvSpPr>
      <xdr:spPr>
        <a:xfrm>
          <a:off x="15246428" y="1697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85156</xdr:rowOff>
    </xdr:from>
    <xdr:to>
      <xdr:col>76</xdr:col>
      <xdr:colOff>165100</xdr:colOff>
      <xdr:row>99</xdr:row>
      <xdr:rowOff>15306</xdr:rowOff>
    </xdr:to>
    <xdr:sp macro="" textlink="">
      <xdr:nvSpPr>
        <xdr:cNvPr id="703" name="楕円 702"/>
        <xdr:cNvSpPr/>
      </xdr:nvSpPr>
      <xdr:spPr>
        <a:xfrm>
          <a:off x="14541500" y="1688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6433</xdr:rowOff>
    </xdr:from>
    <xdr:ext cx="378565" cy="259045"/>
    <xdr:sp macro="" textlink="">
      <xdr:nvSpPr>
        <xdr:cNvPr id="704" name="テキスト ボックス 703"/>
        <xdr:cNvSpPr txBox="1"/>
      </xdr:nvSpPr>
      <xdr:spPr>
        <a:xfrm>
          <a:off x="14403017" y="1697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72940</xdr:rowOff>
    </xdr:from>
    <xdr:to>
      <xdr:col>72</xdr:col>
      <xdr:colOff>38100</xdr:colOff>
      <xdr:row>99</xdr:row>
      <xdr:rowOff>3090</xdr:rowOff>
    </xdr:to>
    <xdr:sp macro="" textlink="">
      <xdr:nvSpPr>
        <xdr:cNvPr id="705" name="楕円 704"/>
        <xdr:cNvSpPr/>
      </xdr:nvSpPr>
      <xdr:spPr>
        <a:xfrm>
          <a:off x="13652500" y="1687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165667</xdr:rowOff>
    </xdr:from>
    <xdr:ext cx="469744" cy="259045"/>
    <xdr:sp macro="" textlink="">
      <xdr:nvSpPr>
        <xdr:cNvPr id="706" name="テキスト ボックス 705"/>
        <xdr:cNvSpPr txBox="1"/>
      </xdr:nvSpPr>
      <xdr:spPr>
        <a:xfrm>
          <a:off x="13468428" y="16967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76276</xdr:rowOff>
    </xdr:from>
    <xdr:to>
      <xdr:col>67</xdr:col>
      <xdr:colOff>101600</xdr:colOff>
      <xdr:row>99</xdr:row>
      <xdr:rowOff>6426</xdr:rowOff>
    </xdr:to>
    <xdr:sp macro="" textlink="">
      <xdr:nvSpPr>
        <xdr:cNvPr id="707" name="楕円 706"/>
        <xdr:cNvSpPr/>
      </xdr:nvSpPr>
      <xdr:spPr>
        <a:xfrm>
          <a:off x="12763500" y="1687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169003</xdr:rowOff>
    </xdr:from>
    <xdr:ext cx="469744" cy="259045"/>
    <xdr:sp macro="" textlink="">
      <xdr:nvSpPr>
        <xdr:cNvPr id="708" name="テキスト ボックス 707"/>
        <xdr:cNvSpPr txBox="1"/>
      </xdr:nvSpPr>
      <xdr:spPr>
        <a:xfrm>
          <a:off x="12579428" y="1697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70663</xdr:rowOff>
    </xdr:from>
    <xdr:to>
      <xdr:col>116</xdr:col>
      <xdr:colOff>63500</xdr:colOff>
      <xdr:row>33</xdr:row>
      <xdr:rowOff>123437</xdr:rowOff>
    </xdr:to>
    <xdr:cxnSp macro="">
      <xdr:nvCxnSpPr>
        <xdr:cNvPr id="739" name="直線コネクタ 738"/>
        <xdr:cNvCxnSpPr/>
      </xdr:nvCxnSpPr>
      <xdr:spPr>
        <a:xfrm flipV="1">
          <a:off x="21323300" y="5728513"/>
          <a:ext cx="838200" cy="5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55374</xdr:rowOff>
    </xdr:from>
    <xdr:ext cx="469744" cy="259045"/>
    <xdr:sp macro="" textlink="">
      <xdr:nvSpPr>
        <xdr:cNvPr id="740" name="投資及び出資金平均値テキスト"/>
        <xdr:cNvSpPr txBox="1"/>
      </xdr:nvSpPr>
      <xdr:spPr>
        <a:xfrm>
          <a:off x="22212300" y="657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123437</xdr:rowOff>
    </xdr:from>
    <xdr:to>
      <xdr:col>111</xdr:col>
      <xdr:colOff>177800</xdr:colOff>
      <xdr:row>37</xdr:row>
      <xdr:rowOff>104659</xdr:rowOff>
    </xdr:to>
    <xdr:cxnSp macro="">
      <xdr:nvCxnSpPr>
        <xdr:cNvPr id="742" name="直線コネクタ 741"/>
        <xdr:cNvCxnSpPr/>
      </xdr:nvCxnSpPr>
      <xdr:spPr>
        <a:xfrm flipV="1">
          <a:off x="20434300" y="5781287"/>
          <a:ext cx="889000" cy="667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40157</xdr:rowOff>
    </xdr:from>
    <xdr:ext cx="469744" cy="259045"/>
    <xdr:sp macro="" textlink="">
      <xdr:nvSpPr>
        <xdr:cNvPr id="744" name="テキスト ボックス 743"/>
        <xdr:cNvSpPr txBox="1"/>
      </xdr:nvSpPr>
      <xdr:spPr>
        <a:xfrm>
          <a:off x="21088428" y="672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104659</xdr:rowOff>
    </xdr:from>
    <xdr:to>
      <xdr:col>107</xdr:col>
      <xdr:colOff>50800</xdr:colOff>
      <xdr:row>37</xdr:row>
      <xdr:rowOff>132679</xdr:rowOff>
    </xdr:to>
    <xdr:cxnSp macro="">
      <xdr:nvCxnSpPr>
        <xdr:cNvPr id="745" name="直線コネクタ 744"/>
        <xdr:cNvCxnSpPr/>
      </xdr:nvCxnSpPr>
      <xdr:spPr>
        <a:xfrm flipV="1">
          <a:off x="19545300" y="6448309"/>
          <a:ext cx="889000" cy="2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61220</xdr:rowOff>
    </xdr:from>
    <xdr:ext cx="469744" cy="259045"/>
    <xdr:sp macro="" textlink="">
      <xdr:nvSpPr>
        <xdr:cNvPr id="747" name="テキスト ボックス 746"/>
        <xdr:cNvSpPr txBox="1"/>
      </xdr:nvSpPr>
      <xdr:spPr>
        <a:xfrm>
          <a:off x="20199428" y="674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116579</xdr:rowOff>
    </xdr:from>
    <xdr:to>
      <xdr:col>102</xdr:col>
      <xdr:colOff>114300</xdr:colOff>
      <xdr:row>37</xdr:row>
      <xdr:rowOff>132679</xdr:rowOff>
    </xdr:to>
    <xdr:cxnSp macro="">
      <xdr:nvCxnSpPr>
        <xdr:cNvPr id="748" name="直線コネクタ 747"/>
        <xdr:cNvCxnSpPr/>
      </xdr:nvCxnSpPr>
      <xdr:spPr>
        <a:xfrm>
          <a:off x="18656300" y="6460229"/>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54297</xdr:rowOff>
    </xdr:from>
    <xdr:ext cx="469744" cy="259045"/>
    <xdr:sp macro="" textlink="">
      <xdr:nvSpPr>
        <xdr:cNvPr id="750" name="テキスト ボックス 749"/>
        <xdr:cNvSpPr txBox="1"/>
      </xdr:nvSpPr>
      <xdr:spPr>
        <a:xfrm>
          <a:off x="19310428" y="67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149152</xdr:rowOff>
    </xdr:from>
    <xdr:to>
      <xdr:col>98</xdr:col>
      <xdr:colOff>38100</xdr:colOff>
      <xdr:row>39</xdr:row>
      <xdr:rowOff>79302</xdr:rowOff>
    </xdr:to>
    <xdr:sp macro="" textlink="">
      <xdr:nvSpPr>
        <xdr:cNvPr id="751" name="フローチャート: 判断 750"/>
        <xdr:cNvSpPr/>
      </xdr:nvSpPr>
      <xdr:spPr>
        <a:xfrm>
          <a:off x="18605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70429</xdr:rowOff>
    </xdr:from>
    <xdr:ext cx="469744" cy="259045"/>
    <xdr:sp macro="" textlink="">
      <xdr:nvSpPr>
        <xdr:cNvPr id="752" name="テキスト ボックス 751"/>
        <xdr:cNvSpPr txBox="1"/>
      </xdr:nvSpPr>
      <xdr:spPr>
        <a:xfrm>
          <a:off x="18421428" y="675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19863</xdr:rowOff>
    </xdr:from>
    <xdr:to>
      <xdr:col>116</xdr:col>
      <xdr:colOff>114300</xdr:colOff>
      <xdr:row>33</xdr:row>
      <xdr:rowOff>121463</xdr:rowOff>
    </xdr:to>
    <xdr:sp macro="" textlink="">
      <xdr:nvSpPr>
        <xdr:cNvPr id="758" name="楕円 757"/>
        <xdr:cNvSpPr/>
      </xdr:nvSpPr>
      <xdr:spPr>
        <a:xfrm>
          <a:off x="22110700" y="56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42740</xdr:rowOff>
    </xdr:from>
    <xdr:ext cx="534377" cy="259045"/>
    <xdr:sp macro="" textlink="">
      <xdr:nvSpPr>
        <xdr:cNvPr id="759" name="投資及び出資金該当値テキスト"/>
        <xdr:cNvSpPr txBox="1"/>
      </xdr:nvSpPr>
      <xdr:spPr>
        <a:xfrm>
          <a:off x="22212300" y="552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72637</xdr:rowOff>
    </xdr:from>
    <xdr:to>
      <xdr:col>112</xdr:col>
      <xdr:colOff>38100</xdr:colOff>
      <xdr:row>34</xdr:row>
      <xdr:rowOff>2787</xdr:rowOff>
    </xdr:to>
    <xdr:sp macro="" textlink="">
      <xdr:nvSpPr>
        <xdr:cNvPr id="760" name="楕円 759"/>
        <xdr:cNvSpPr/>
      </xdr:nvSpPr>
      <xdr:spPr>
        <a:xfrm>
          <a:off x="21272500" y="573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19314</xdr:rowOff>
    </xdr:from>
    <xdr:ext cx="534377" cy="259045"/>
    <xdr:sp macro="" textlink="">
      <xdr:nvSpPr>
        <xdr:cNvPr id="761" name="テキスト ボックス 760"/>
        <xdr:cNvSpPr txBox="1"/>
      </xdr:nvSpPr>
      <xdr:spPr>
        <a:xfrm>
          <a:off x="21056111" y="55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53859</xdr:rowOff>
    </xdr:from>
    <xdr:to>
      <xdr:col>107</xdr:col>
      <xdr:colOff>101600</xdr:colOff>
      <xdr:row>37</xdr:row>
      <xdr:rowOff>155459</xdr:rowOff>
    </xdr:to>
    <xdr:sp macro="" textlink="">
      <xdr:nvSpPr>
        <xdr:cNvPr id="762" name="楕円 761"/>
        <xdr:cNvSpPr/>
      </xdr:nvSpPr>
      <xdr:spPr>
        <a:xfrm>
          <a:off x="20383500" y="639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536</xdr:rowOff>
    </xdr:from>
    <xdr:ext cx="534377" cy="259045"/>
    <xdr:sp macro="" textlink="">
      <xdr:nvSpPr>
        <xdr:cNvPr id="763" name="テキスト ボックス 762"/>
        <xdr:cNvSpPr txBox="1"/>
      </xdr:nvSpPr>
      <xdr:spPr>
        <a:xfrm>
          <a:off x="20167111" y="617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81879</xdr:rowOff>
    </xdr:from>
    <xdr:to>
      <xdr:col>102</xdr:col>
      <xdr:colOff>165100</xdr:colOff>
      <xdr:row>38</xdr:row>
      <xdr:rowOff>12029</xdr:rowOff>
    </xdr:to>
    <xdr:sp macro="" textlink="">
      <xdr:nvSpPr>
        <xdr:cNvPr id="764" name="楕円 763"/>
        <xdr:cNvSpPr/>
      </xdr:nvSpPr>
      <xdr:spPr>
        <a:xfrm>
          <a:off x="19494500" y="64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28556</xdr:rowOff>
    </xdr:from>
    <xdr:ext cx="469744" cy="259045"/>
    <xdr:sp macro="" textlink="">
      <xdr:nvSpPr>
        <xdr:cNvPr id="765" name="テキスト ボックス 764"/>
        <xdr:cNvSpPr txBox="1"/>
      </xdr:nvSpPr>
      <xdr:spPr>
        <a:xfrm>
          <a:off x="19310428" y="620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65779</xdr:rowOff>
    </xdr:from>
    <xdr:to>
      <xdr:col>98</xdr:col>
      <xdr:colOff>38100</xdr:colOff>
      <xdr:row>37</xdr:row>
      <xdr:rowOff>167379</xdr:rowOff>
    </xdr:to>
    <xdr:sp macro="" textlink="">
      <xdr:nvSpPr>
        <xdr:cNvPr id="766" name="楕円 765"/>
        <xdr:cNvSpPr/>
      </xdr:nvSpPr>
      <xdr:spPr>
        <a:xfrm>
          <a:off x="18605500" y="64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12456</xdr:rowOff>
    </xdr:from>
    <xdr:ext cx="469744" cy="259045"/>
    <xdr:sp macro="" textlink="">
      <xdr:nvSpPr>
        <xdr:cNvPr id="767" name="テキスト ボックス 766"/>
        <xdr:cNvSpPr txBox="1"/>
      </xdr:nvSpPr>
      <xdr:spPr>
        <a:xfrm>
          <a:off x="18421428" y="61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161097</xdr:rowOff>
    </xdr:from>
    <xdr:to>
      <xdr:col>116</xdr:col>
      <xdr:colOff>63500</xdr:colOff>
      <xdr:row>57</xdr:row>
      <xdr:rowOff>162560</xdr:rowOff>
    </xdr:to>
    <xdr:cxnSp macro="">
      <xdr:nvCxnSpPr>
        <xdr:cNvPr id="794" name="直線コネクタ 793"/>
        <xdr:cNvCxnSpPr/>
      </xdr:nvCxnSpPr>
      <xdr:spPr>
        <a:xfrm>
          <a:off x="21323300" y="9933747"/>
          <a:ext cx="8382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56776</xdr:rowOff>
    </xdr:from>
    <xdr:ext cx="469744" cy="259045"/>
    <xdr:sp macro="" textlink="">
      <xdr:nvSpPr>
        <xdr:cNvPr id="795" name="貸付金平均値テキスト"/>
        <xdr:cNvSpPr txBox="1"/>
      </xdr:nvSpPr>
      <xdr:spPr>
        <a:xfrm>
          <a:off x="22212300" y="9657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149758</xdr:rowOff>
    </xdr:from>
    <xdr:to>
      <xdr:col>111</xdr:col>
      <xdr:colOff>177800</xdr:colOff>
      <xdr:row>57</xdr:row>
      <xdr:rowOff>161097</xdr:rowOff>
    </xdr:to>
    <xdr:cxnSp macro="">
      <xdr:nvCxnSpPr>
        <xdr:cNvPr id="797" name="直線コネクタ 796"/>
        <xdr:cNvCxnSpPr/>
      </xdr:nvCxnSpPr>
      <xdr:spPr>
        <a:xfrm>
          <a:off x="20434300" y="9922408"/>
          <a:ext cx="889000" cy="1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150151</xdr:rowOff>
    </xdr:from>
    <xdr:ext cx="469744" cy="259045"/>
    <xdr:sp macro="" textlink="">
      <xdr:nvSpPr>
        <xdr:cNvPr id="799" name="テキスト ボックス 798"/>
        <xdr:cNvSpPr txBox="1"/>
      </xdr:nvSpPr>
      <xdr:spPr>
        <a:xfrm>
          <a:off x="21088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125801</xdr:rowOff>
    </xdr:from>
    <xdr:to>
      <xdr:col>107</xdr:col>
      <xdr:colOff>50800</xdr:colOff>
      <xdr:row>57</xdr:row>
      <xdr:rowOff>149758</xdr:rowOff>
    </xdr:to>
    <xdr:cxnSp macro="">
      <xdr:nvCxnSpPr>
        <xdr:cNvPr id="800" name="直線コネクタ 799"/>
        <xdr:cNvCxnSpPr/>
      </xdr:nvCxnSpPr>
      <xdr:spPr>
        <a:xfrm>
          <a:off x="19545300" y="9898451"/>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126514</xdr:rowOff>
    </xdr:from>
    <xdr:ext cx="469744" cy="259045"/>
    <xdr:sp macro="" textlink="">
      <xdr:nvSpPr>
        <xdr:cNvPr id="802" name="テキスト ボックス 801"/>
        <xdr:cNvSpPr txBox="1"/>
      </xdr:nvSpPr>
      <xdr:spPr>
        <a:xfrm>
          <a:off x="20199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110256</xdr:rowOff>
    </xdr:from>
    <xdr:to>
      <xdr:col>102</xdr:col>
      <xdr:colOff>114300</xdr:colOff>
      <xdr:row>57</xdr:row>
      <xdr:rowOff>125801</xdr:rowOff>
    </xdr:to>
    <xdr:cxnSp macro="">
      <xdr:nvCxnSpPr>
        <xdr:cNvPr id="803" name="直線コネクタ 802"/>
        <xdr:cNvCxnSpPr/>
      </xdr:nvCxnSpPr>
      <xdr:spPr>
        <a:xfrm>
          <a:off x="18656300" y="988290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114274</xdr:rowOff>
    </xdr:from>
    <xdr:to>
      <xdr:col>98</xdr:col>
      <xdr:colOff>38100</xdr:colOff>
      <xdr:row>57</xdr:row>
      <xdr:rowOff>44424</xdr:rowOff>
    </xdr:to>
    <xdr:sp macro="" textlink="">
      <xdr:nvSpPr>
        <xdr:cNvPr id="806" name="フローチャート: 判断 805"/>
        <xdr:cNvSpPr/>
      </xdr:nvSpPr>
      <xdr:spPr>
        <a:xfrm>
          <a:off x="18605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60951</xdr:rowOff>
    </xdr:from>
    <xdr:ext cx="469744" cy="259045"/>
    <xdr:sp macro="" textlink="">
      <xdr:nvSpPr>
        <xdr:cNvPr id="807" name="テキスト ボックス 806"/>
        <xdr:cNvSpPr txBox="1"/>
      </xdr:nvSpPr>
      <xdr:spPr>
        <a:xfrm>
          <a:off x="18421428" y="949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111760</xdr:rowOff>
    </xdr:from>
    <xdr:to>
      <xdr:col>116</xdr:col>
      <xdr:colOff>114300</xdr:colOff>
      <xdr:row>58</xdr:row>
      <xdr:rowOff>41910</xdr:rowOff>
    </xdr:to>
    <xdr:sp macro="" textlink="">
      <xdr:nvSpPr>
        <xdr:cNvPr id="813" name="楕円 812"/>
        <xdr:cNvSpPr/>
      </xdr:nvSpPr>
      <xdr:spPr>
        <a:xfrm>
          <a:off x="221107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90187</xdr:rowOff>
    </xdr:from>
    <xdr:ext cx="469744" cy="259045"/>
    <xdr:sp macro="" textlink="">
      <xdr:nvSpPr>
        <xdr:cNvPr id="814" name="貸付金該当値テキスト"/>
        <xdr:cNvSpPr txBox="1"/>
      </xdr:nvSpPr>
      <xdr:spPr>
        <a:xfrm>
          <a:off x="22212300"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110297</xdr:rowOff>
    </xdr:from>
    <xdr:to>
      <xdr:col>112</xdr:col>
      <xdr:colOff>38100</xdr:colOff>
      <xdr:row>58</xdr:row>
      <xdr:rowOff>40447</xdr:rowOff>
    </xdr:to>
    <xdr:sp macro="" textlink="">
      <xdr:nvSpPr>
        <xdr:cNvPr id="815" name="楕円 814"/>
        <xdr:cNvSpPr/>
      </xdr:nvSpPr>
      <xdr:spPr>
        <a:xfrm>
          <a:off x="21272500" y="988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31574</xdr:rowOff>
    </xdr:from>
    <xdr:ext cx="469744" cy="259045"/>
    <xdr:sp macro="" textlink="">
      <xdr:nvSpPr>
        <xdr:cNvPr id="816" name="テキスト ボックス 815"/>
        <xdr:cNvSpPr txBox="1"/>
      </xdr:nvSpPr>
      <xdr:spPr>
        <a:xfrm>
          <a:off x="21088428" y="997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98958</xdr:rowOff>
    </xdr:from>
    <xdr:to>
      <xdr:col>107</xdr:col>
      <xdr:colOff>101600</xdr:colOff>
      <xdr:row>58</xdr:row>
      <xdr:rowOff>29108</xdr:rowOff>
    </xdr:to>
    <xdr:sp macro="" textlink="">
      <xdr:nvSpPr>
        <xdr:cNvPr id="817" name="楕円 816"/>
        <xdr:cNvSpPr/>
      </xdr:nvSpPr>
      <xdr:spPr>
        <a:xfrm>
          <a:off x="20383500" y="987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20235</xdr:rowOff>
    </xdr:from>
    <xdr:ext cx="469744" cy="259045"/>
    <xdr:sp macro="" textlink="">
      <xdr:nvSpPr>
        <xdr:cNvPr id="818" name="テキスト ボックス 817"/>
        <xdr:cNvSpPr txBox="1"/>
      </xdr:nvSpPr>
      <xdr:spPr>
        <a:xfrm>
          <a:off x="20199428" y="9964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75001</xdr:rowOff>
    </xdr:from>
    <xdr:to>
      <xdr:col>102</xdr:col>
      <xdr:colOff>165100</xdr:colOff>
      <xdr:row>58</xdr:row>
      <xdr:rowOff>5151</xdr:rowOff>
    </xdr:to>
    <xdr:sp macro="" textlink="">
      <xdr:nvSpPr>
        <xdr:cNvPr id="819" name="楕円 818"/>
        <xdr:cNvSpPr/>
      </xdr:nvSpPr>
      <xdr:spPr>
        <a:xfrm>
          <a:off x="19494500" y="98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167728</xdr:rowOff>
    </xdr:from>
    <xdr:ext cx="469744" cy="259045"/>
    <xdr:sp macro="" textlink="">
      <xdr:nvSpPr>
        <xdr:cNvPr id="820" name="テキスト ボックス 819"/>
        <xdr:cNvSpPr txBox="1"/>
      </xdr:nvSpPr>
      <xdr:spPr>
        <a:xfrm>
          <a:off x="19310428" y="994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59456</xdr:rowOff>
    </xdr:from>
    <xdr:to>
      <xdr:col>98</xdr:col>
      <xdr:colOff>38100</xdr:colOff>
      <xdr:row>57</xdr:row>
      <xdr:rowOff>161056</xdr:rowOff>
    </xdr:to>
    <xdr:sp macro="" textlink="">
      <xdr:nvSpPr>
        <xdr:cNvPr id="821" name="楕円 820"/>
        <xdr:cNvSpPr/>
      </xdr:nvSpPr>
      <xdr:spPr>
        <a:xfrm>
          <a:off x="18605500" y="983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152183</xdr:rowOff>
    </xdr:from>
    <xdr:ext cx="469744" cy="259045"/>
    <xdr:sp macro="" textlink="">
      <xdr:nvSpPr>
        <xdr:cNvPr id="822" name="テキスト ボックス 821"/>
        <xdr:cNvSpPr txBox="1"/>
      </xdr:nvSpPr>
      <xdr:spPr>
        <a:xfrm>
          <a:off x="18421428" y="9924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156597</xdr:rowOff>
    </xdr:from>
    <xdr:to>
      <xdr:col>116</xdr:col>
      <xdr:colOff>63500</xdr:colOff>
      <xdr:row>77</xdr:row>
      <xdr:rowOff>3435</xdr:rowOff>
    </xdr:to>
    <xdr:cxnSp macro="">
      <xdr:nvCxnSpPr>
        <xdr:cNvPr id="852" name="直線コネクタ 851"/>
        <xdr:cNvCxnSpPr/>
      </xdr:nvCxnSpPr>
      <xdr:spPr>
        <a:xfrm flipV="1">
          <a:off x="21323300" y="13186797"/>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122936</xdr:rowOff>
    </xdr:from>
    <xdr:to>
      <xdr:col>111</xdr:col>
      <xdr:colOff>177800</xdr:colOff>
      <xdr:row>77</xdr:row>
      <xdr:rowOff>3435</xdr:rowOff>
    </xdr:to>
    <xdr:cxnSp macro="">
      <xdr:nvCxnSpPr>
        <xdr:cNvPr id="855" name="直線コネクタ 854"/>
        <xdr:cNvCxnSpPr/>
      </xdr:nvCxnSpPr>
      <xdr:spPr>
        <a:xfrm>
          <a:off x="20434300" y="12810236"/>
          <a:ext cx="889000" cy="39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122936</xdr:rowOff>
    </xdr:from>
    <xdr:to>
      <xdr:col>107</xdr:col>
      <xdr:colOff>50800</xdr:colOff>
      <xdr:row>74</xdr:row>
      <xdr:rowOff>149740</xdr:rowOff>
    </xdr:to>
    <xdr:cxnSp macro="">
      <xdr:nvCxnSpPr>
        <xdr:cNvPr id="858" name="直線コネクタ 857"/>
        <xdr:cNvCxnSpPr/>
      </xdr:nvCxnSpPr>
      <xdr:spPr>
        <a:xfrm flipV="1">
          <a:off x="19545300" y="12810236"/>
          <a:ext cx="889000" cy="2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159111</xdr:rowOff>
    </xdr:from>
    <xdr:ext cx="534377" cy="259045"/>
    <xdr:sp macro="" textlink="">
      <xdr:nvSpPr>
        <xdr:cNvPr id="860" name="テキスト ボックス 859"/>
        <xdr:cNvSpPr txBox="1"/>
      </xdr:nvSpPr>
      <xdr:spPr>
        <a:xfrm>
          <a:off x="20167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149740</xdr:rowOff>
    </xdr:from>
    <xdr:to>
      <xdr:col>102</xdr:col>
      <xdr:colOff>114300</xdr:colOff>
      <xdr:row>74</xdr:row>
      <xdr:rowOff>159303</xdr:rowOff>
    </xdr:to>
    <xdr:cxnSp macro="">
      <xdr:nvCxnSpPr>
        <xdr:cNvPr id="861" name="直線コネクタ 860"/>
        <xdr:cNvCxnSpPr/>
      </xdr:nvCxnSpPr>
      <xdr:spPr>
        <a:xfrm flipV="1">
          <a:off x="18656300" y="12837040"/>
          <a:ext cx="889000" cy="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135469</xdr:rowOff>
    </xdr:from>
    <xdr:ext cx="534377" cy="259045"/>
    <xdr:sp macro="" textlink="">
      <xdr:nvSpPr>
        <xdr:cNvPr id="863" name="テキスト ボックス 862"/>
        <xdr:cNvSpPr txBox="1"/>
      </xdr:nvSpPr>
      <xdr:spPr>
        <a:xfrm>
          <a:off x="19278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45104</xdr:rowOff>
    </xdr:from>
    <xdr:to>
      <xdr:col>98</xdr:col>
      <xdr:colOff>38100</xdr:colOff>
      <xdr:row>75</xdr:row>
      <xdr:rowOff>146704</xdr:rowOff>
    </xdr:to>
    <xdr:sp macro="" textlink="">
      <xdr:nvSpPr>
        <xdr:cNvPr id="864" name="フローチャート: 判断 863"/>
        <xdr:cNvSpPr/>
      </xdr:nvSpPr>
      <xdr:spPr>
        <a:xfrm>
          <a:off x="18605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137831</xdr:rowOff>
    </xdr:from>
    <xdr:ext cx="534377" cy="259045"/>
    <xdr:sp macro="" textlink="">
      <xdr:nvSpPr>
        <xdr:cNvPr id="865" name="テキスト ボックス 864"/>
        <xdr:cNvSpPr txBox="1"/>
      </xdr:nvSpPr>
      <xdr:spPr>
        <a:xfrm>
          <a:off x="18389111" y="1299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105797</xdr:rowOff>
    </xdr:from>
    <xdr:to>
      <xdr:col>116</xdr:col>
      <xdr:colOff>114300</xdr:colOff>
      <xdr:row>77</xdr:row>
      <xdr:rowOff>35947</xdr:rowOff>
    </xdr:to>
    <xdr:sp macro="" textlink="">
      <xdr:nvSpPr>
        <xdr:cNvPr id="871" name="楕円 870"/>
        <xdr:cNvSpPr/>
      </xdr:nvSpPr>
      <xdr:spPr>
        <a:xfrm>
          <a:off x="221107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84224</xdr:rowOff>
    </xdr:from>
    <xdr:ext cx="534377" cy="259045"/>
    <xdr:sp macro="" textlink="">
      <xdr:nvSpPr>
        <xdr:cNvPr id="872" name="繰出金該当値テキスト"/>
        <xdr:cNvSpPr txBox="1"/>
      </xdr:nvSpPr>
      <xdr:spPr>
        <a:xfrm>
          <a:off x="22212300" y="1311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124085</xdr:rowOff>
    </xdr:from>
    <xdr:to>
      <xdr:col>112</xdr:col>
      <xdr:colOff>38100</xdr:colOff>
      <xdr:row>77</xdr:row>
      <xdr:rowOff>54235</xdr:rowOff>
    </xdr:to>
    <xdr:sp macro="" textlink="">
      <xdr:nvSpPr>
        <xdr:cNvPr id="873" name="楕円 872"/>
        <xdr:cNvSpPr/>
      </xdr:nvSpPr>
      <xdr:spPr>
        <a:xfrm>
          <a:off x="21272500" y="13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45362</xdr:rowOff>
    </xdr:from>
    <xdr:ext cx="534377" cy="259045"/>
    <xdr:sp macro="" textlink="">
      <xdr:nvSpPr>
        <xdr:cNvPr id="874" name="テキスト ボックス 873"/>
        <xdr:cNvSpPr txBox="1"/>
      </xdr:nvSpPr>
      <xdr:spPr>
        <a:xfrm>
          <a:off x="21056111" y="132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72136</xdr:rowOff>
    </xdr:from>
    <xdr:to>
      <xdr:col>107</xdr:col>
      <xdr:colOff>101600</xdr:colOff>
      <xdr:row>75</xdr:row>
      <xdr:rowOff>2286</xdr:rowOff>
    </xdr:to>
    <xdr:sp macro="" textlink="">
      <xdr:nvSpPr>
        <xdr:cNvPr id="875" name="楕円 874"/>
        <xdr:cNvSpPr/>
      </xdr:nvSpPr>
      <xdr:spPr>
        <a:xfrm>
          <a:off x="203835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18813</xdr:rowOff>
    </xdr:from>
    <xdr:ext cx="534377" cy="259045"/>
    <xdr:sp macro="" textlink="">
      <xdr:nvSpPr>
        <xdr:cNvPr id="876" name="テキスト ボックス 875"/>
        <xdr:cNvSpPr txBox="1"/>
      </xdr:nvSpPr>
      <xdr:spPr>
        <a:xfrm>
          <a:off x="20167111" y="125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98940</xdr:rowOff>
    </xdr:from>
    <xdr:to>
      <xdr:col>102</xdr:col>
      <xdr:colOff>165100</xdr:colOff>
      <xdr:row>75</xdr:row>
      <xdr:rowOff>29090</xdr:rowOff>
    </xdr:to>
    <xdr:sp macro="" textlink="">
      <xdr:nvSpPr>
        <xdr:cNvPr id="877" name="楕円 876"/>
        <xdr:cNvSpPr/>
      </xdr:nvSpPr>
      <xdr:spPr>
        <a:xfrm>
          <a:off x="19494500" y="1278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45617</xdr:rowOff>
    </xdr:from>
    <xdr:ext cx="534377" cy="259045"/>
    <xdr:sp macro="" textlink="">
      <xdr:nvSpPr>
        <xdr:cNvPr id="878" name="テキスト ボックス 877"/>
        <xdr:cNvSpPr txBox="1"/>
      </xdr:nvSpPr>
      <xdr:spPr>
        <a:xfrm>
          <a:off x="19278111" y="1256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108503</xdr:rowOff>
    </xdr:from>
    <xdr:to>
      <xdr:col>98</xdr:col>
      <xdr:colOff>38100</xdr:colOff>
      <xdr:row>75</xdr:row>
      <xdr:rowOff>38653</xdr:rowOff>
    </xdr:to>
    <xdr:sp macro="" textlink="">
      <xdr:nvSpPr>
        <xdr:cNvPr id="879" name="楕円 878"/>
        <xdr:cNvSpPr/>
      </xdr:nvSpPr>
      <xdr:spPr>
        <a:xfrm>
          <a:off x="18605500" y="127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55180</xdr:rowOff>
    </xdr:from>
    <xdr:ext cx="534377" cy="259045"/>
    <xdr:sp macro="" textlink="">
      <xdr:nvSpPr>
        <xdr:cNvPr id="880" name="テキスト ボックス 879"/>
        <xdr:cNvSpPr txBox="1"/>
      </xdr:nvSpPr>
      <xdr:spPr>
        <a:xfrm>
          <a:off x="18389111" y="12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436,080</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78,880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これは、上郡町の消防事務を受託していることや、幼稚園・保育所・学校給食センターなどの子育て関連事業を市直営により実施しているためであり、今後も引き続き簡素で効率的な行財政運営を行い、人件費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に下水道事業が特別会計から企業会計へ移行したことに伴い、繰出金が減少し、補助費等、投資及び出資金が増加した。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47,391
46,984
126.85
20,764,085
20,666,247
87,938
12,296,473
30,387,314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129.4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63935</xdr:rowOff>
    </xdr:from>
    <xdr:to>
      <xdr:col>24</xdr:col>
      <xdr:colOff>63500</xdr:colOff>
      <xdr:row>37</xdr:row>
      <xdr:rowOff>69487</xdr:rowOff>
    </xdr:to>
    <xdr:cxnSp macro="">
      <xdr:nvCxnSpPr>
        <xdr:cNvPr id="63" name="直線コネクタ 62"/>
        <xdr:cNvCxnSpPr/>
      </xdr:nvCxnSpPr>
      <xdr:spPr>
        <a:xfrm flipV="1">
          <a:off x="3797300" y="6407585"/>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69487</xdr:rowOff>
    </xdr:from>
    <xdr:to>
      <xdr:col>19</xdr:col>
      <xdr:colOff>177800</xdr:colOff>
      <xdr:row>37</xdr:row>
      <xdr:rowOff>99858</xdr:rowOff>
    </xdr:to>
    <xdr:cxnSp macro="">
      <xdr:nvCxnSpPr>
        <xdr:cNvPr id="66" name="直線コネクタ 65"/>
        <xdr:cNvCxnSpPr/>
      </xdr:nvCxnSpPr>
      <xdr:spPr>
        <a:xfrm flipV="1">
          <a:off x="2908300" y="6413137"/>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99858</xdr:rowOff>
    </xdr:from>
    <xdr:to>
      <xdr:col>15</xdr:col>
      <xdr:colOff>50800</xdr:colOff>
      <xdr:row>37</xdr:row>
      <xdr:rowOff>103124</xdr:rowOff>
    </xdr:to>
    <xdr:cxnSp macro="">
      <xdr:nvCxnSpPr>
        <xdr:cNvPr id="69" name="直線コネクタ 68"/>
        <xdr:cNvCxnSpPr/>
      </xdr:nvCxnSpPr>
      <xdr:spPr>
        <a:xfrm flipV="1">
          <a:off x="2019300" y="64435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159948</xdr:rowOff>
    </xdr:from>
    <xdr:to>
      <xdr:col>10</xdr:col>
      <xdr:colOff>114300</xdr:colOff>
      <xdr:row>37</xdr:row>
      <xdr:rowOff>103124</xdr:rowOff>
    </xdr:to>
    <xdr:cxnSp macro="">
      <xdr:nvCxnSpPr>
        <xdr:cNvPr id="72" name="直線コネクタ 71"/>
        <xdr:cNvCxnSpPr/>
      </xdr:nvCxnSpPr>
      <xdr:spPr>
        <a:xfrm>
          <a:off x="1130300" y="6332148"/>
          <a:ext cx="8890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53957</xdr:rowOff>
    </xdr:from>
    <xdr:to>
      <xdr:col>6</xdr:col>
      <xdr:colOff>38100</xdr:colOff>
      <xdr:row>35</xdr:row>
      <xdr:rowOff>155557</xdr:rowOff>
    </xdr:to>
    <xdr:sp macro="" textlink="">
      <xdr:nvSpPr>
        <xdr:cNvPr id="75" name="フローチャート: 判断 74"/>
        <xdr:cNvSpPr/>
      </xdr:nvSpPr>
      <xdr:spPr>
        <a:xfrm>
          <a:off x="1079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634</xdr:rowOff>
    </xdr:from>
    <xdr:ext cx="469744" cy="259045"/>
    <xdr:sp macro="" textlink="">
      <xdr:nvSpPr>
        <xdr:cNvPr id="76" name="テキスト ボックス 75"/>
        <xdr:cNvSpPr txBox="1"/>
      </xdr:nvSpPr>
      <xdr:spPr>
        <a:xfrm>
          <a:off x="895428" y="582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13135</xdr:rowOff>
    </xdr:from>
    <xdr:to>
      <xdr:col>24</xdr:col>
      <xdr:colOff>114300</xdr:colOff>
      <xdr:row>37</xdr:row>
      <xdr:rowOff>114735</xdr:rowOff>
    </xdr:to>
    <xdr:sp macro="" textlink="">
      <xdr:nvSpPr>
        <xdr:cNvPr id="82" name="楕円 81"/>
        <xdr:cNvSpPr/>
      </xdr:nvSpPr>
      <xdr:spPr>
        <a:xfrm>
          <a:off x="45847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163012</xdr:rowOff>
    </xdr:from>
    <xdr:ext cx="469744" cy="259045"/>
    <xdr:sp macro="" textlink="">
      <xdr:nvSpPr>
        <xdr:cNvPr id="83" name="議会費該当値テキスト"/>
        <xdr:cNvSpPr txBox="1"/>
      </xdr:nvSpPr>
      <xdr:spPr>
        <a:xfrm>
          <a:off x="4686300" y="633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18687</xdr:rowOff>
    </xdr:from>
    <xdr:to>
      <xdr:col>20</xdr:col>
      <xdr:colOff>38100</xdr:colOff>
      <xdr:row>37</xdr:row>
      <xdr:rowOff>120287</xdr:rowOff>
    </xdr:to>
    <xdr:sp macro="" textlink="">
      <xdr:nvSpPr>
        <xdr:cNvPr id="84" name="楕円 83"/>
        <xdr:cNvSpPr/>
      </xdr:nvSpPr>
      <xdr:spPr>
        <a:xfrm>
          <a:off x="37465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111414</xdr:rowOff>
    </xdr:from>
    <xdr:ext cx="469744" cy="259045"/>
    <xdr:sp macro="" textlink="">
      <xdr:nvSpPr>
        <xdr:cNvPr id="85" name="テキスト ボックス 84"/>
        <xdr:cNvSpPr txBox="1"/>
      </xdr:nvSpPr>
      <xdr:spPr>
        <a:xfrm>
          <a:off x="3562428" y="64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49058</xdr:rowOff>
    </xdr:from>
    <xdr:to>
      <xdr:col>15</xdr:col>
      <xdr:colOff>101600</xdr:colOff>
      <xdr:row>37</xdr:row>
      <xdr:rowOff>150658</xdr:rowOff>
    </xdr:to>
    <xdr:sp macro="" textlink="">
      <xdr:nvSpPr>
        <xdr:cNvPr id="86" name="楕円 85"/>
        <xdr:cNvSpPr/>
      </xdr:nvSpPr>
      <xdr:spPr>
        <a:xfrm>
          <a:off x="2857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141785</xdr:rowOff>
    </xdr:from>
    <xdr:ext cx="469744" cy="259045"/>
    <xdr:sp macro="" textlink="">
      <xdr:nvSpPr>
        <xdr:cNvPr id="87" name="テキスト ボックス 86"/>
        <xdr:cNvSpPr txBox="1"/>
      </xdr:nvSpPr>
      <xdr:spPr>
        <a:xfrm>
          <a:off x="2673428" y="64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52324</xdr:rowOff>
    </xdr:from>
    <xdr:to>
      <xdr:col>10</xdr:col>
      <xdr:colOff>165100</xdr:colOff>
      <xdr:row>37</xdr:row>
      <xdr:rowOff>153924</xdr:rowOff>
    </xdr:to>
    <xdr:sp macro="" textlink="">
      <xdr:nvSpPr>
        <xdr:cNvPr id="88" name="楕円 87"/>
        <xdr:cNvSpPr/>
      </xdr:nvSpPr>
      <xdr:spPr>
        <a:xfrm>
          <a:off x="1968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145051</xdr:rowOff>
    </xdr:from>
    <xdr:ext cx="469744" cy="259045"/>
    <xdr:sp macro="" textlink="">
      <xdr:nvSpPr>
        <xdr:cNvPr id="89" name="テキスト ボックス 88"/>
        <xdr:cNvSpPr txBox="1"/>
      </xdr:nvSpPr>
      <xdr:spPr>
        <a:xfrm>
          <a:off x="1784428" y="648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109148</xdr:rowOff>
    </xdr:from>
    <xdr:to>
      <xdr:col>6</xdr:col>
      <xdr:colOff>38100</xdr:colOff>
      <xdr:row>37</xdr:row>
      <xdr:rowOff>39298</xdr:rowOff>
    </xdr:to>
    <xdr:sp macro="" textlink="">
      <xdr:nvSpPr>
        <xdr:cNvPr id="90" name="楕円 89"/>
        <xdr:cNvSpPr/>
      </xdr:nvSpPr>
      <xdr:spPr>
        <a:xfrm>
          <a:off x="1079500" y="628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30425</xdr:rowOff>
    </xdr:from>
    <xdr:ext cx="469744" cy="259045"/>
    <xdr:sp macro="" textlink="">
      <xdr:nvSpPr>
        <xdr:cNvPr id="91" name="テキスト ボックス 90"/>
        <xdr:cNvSpPr txBox="1"/>
      </xdr:nvSpPr>
      <xdr:spPr>
        <a:xfrm>
          <a:off x="895428" y="637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135934</xdr:rowOff>
    </xdr:from>
    <xdr:to>
      <xdr:col>24</xdr:col>
      <xdr:colOff>63500</xdr:colOff>
      <xdr:row>58</xdr:row>
      <xdr:rowOff>136294</xdr:rowOff>
    </xdr:to>
    <xdr:cxnSp macro="">
      <xdr:nvCxnSpPr>
        <xdr:cNvPr id="122" name="直線コネクタ 121"/>
        <xdr:cNvCxnSpPr/>
      </xdr:nvCxnSpPr>
      <xdr:spPr>
        <a:xfrm>
          <a:off x="3797300" y="10080034"/>
          <a:ext cx="838200" cy="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165792</xdr:rowOff>
    </xdr:from>
    <xdr:ext cx="534377" cy="259045"/>
    <xdr:sp macro="" textlink="">
      <xdr:nvSpPr>
        <xdr:cNvPr id="123" name="総務費平均値テキスト"/>
        <xdr:cNvSpPr txBox="1"/>
      </xdr:nvSpPr>
      <xdr:spPr>
        <a:xfrm>
          <a:off x="4686300" y="9766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135934</xdr:rowOff>
    </xdr:from>
    <xdr:to>
      <xdr:col>19</xdr:col>
      <xdr:colOff>177800</xdr:colOff>
      <xdr:row>58</xdr:row>
      <xdr:rowOff>149252</xdr:rowOff>
    </xdr:to>
    <xdr:cxnSp macro="">
      <xdr:nvCxnSpPr>
        <xdr:cNvPr id="125" name="直線コネクタ 124"/>
        <xdr:cNvCxnSpPr/>
      </xdr:nvCxnSpPr>
      <xdr:spPr>
        <a:xfrm flipV="1">
          <a:off x="2908300" y="10080034"/>
          <a:ext cx="889000" cy="13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125095</xdr:rowOff>
    </xdr:from>
    <xdr:to>
      <xdr:col>15</xdr:col>
      <xdr:colOff>50800</xdr:colOff>
      <xdr:row>58</xdr:row>
      <xdr:rowOff>149252</xdr:rowOff>
    </xdr:to>
    <xdr:cxnSp macro="">
      <xdr:nvCxnSpPr>
        <xdr:cNvPr id="128" name="直線コネクタ 127"/>
        <xdr:cNvCxnSpPr/>
      </xdr:nvCxnSpPr>
      <xdr:spPr>
        <a:xfrm>
          <a:off x="2019300" y="10069195"/>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125095</xdr:rowOff>
    </xdr:from>
    <xdr:to>
      <xdr:col>10</xdr:col>
      <xdr:colOff>114300</xdr:colOff>
      <xdr:row>58</xdr:row>
      <xdr:rowOff>131304</xdr:rowOff>
    </xdr:to>
    <xdr:cxnSp macro="">
      <xdr:nvCxnSpPr>
        <xdr:cNvPr id="131" name="直線コネクタ 130"/>
        <xdr:cNvCxnSpPr/>
      </xdr:nvCxnSpPr>
      <xdr:spPr>
        <a:xfrm flipV="1">
          <a:off x="1130300" y="10069195"/>
          <a:ext cx="889000" cy="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122400</xdr:rowOff>
    </xdr:from>
    <xdr:ext cx="534377" cy="259045"/>
    <xdr:sp macro="" textlink="">
      <xdr:nvSpPr>
        <xdr:cNvPr id="133" name="テキスト ボックス 132"/>
        <xdr:cNvSpPr txBox="1"/>
      </xdr:nvSpPr>
      <xdr:spPr>
        <a:xfrm>
          <a:off x="1752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xdr:rowOff>
    </xdr:from>
    <xdr:to>
      <xdr:col>6</xdr:col>
      <xdr:colOff>38100</xdr:colOff>
      <xdr:row>58</xdr:row>
      <xdr:rowOff>102715</xdr:rowOff>
    </xdr:to>
    <xdr:sp macro="" textlink="">
      <xdr:nvSpPr>
        <xdr:cNvPr id="134" name="フローチャート: 判断 133"/>
        <xdr:cNvSpPr/>
      </xdr:nvSpPr>
      <xdr:spPr>
        <a:xfrm>
          <a:off x="1079500" y="994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119242</xdr:rowOff>
    </xdr:from>
    <xdr:ext cx="534377" cy="259045"/>
    <xdr:sp macro="" textlink="">
      <xdr:nvSpPr>
        <xdr:cNvPr id="135" name="テキスト ボックス 134"/>
        <xdr:cNvSpPr txBox="1"/>
      </xdr:nvSpPr>
      <xdr:spPr>
        <a:xfrm>
          <a:off x="863111" y="972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85494</xdr:rowOff>
    </xdr:from>
    <xdr:to>
      <xdr:col>24</xdr:col>
      <xdr:colOff>114300</xdr:colOff>
      <xdr:row>59</xdr:row>
      <xdr:rowOff>15644</xdr:rowOff>
    </xdr:to>
    <xdr:sp macro="" textlink="">
      <xdr:nvSpPr>
        <xdr:cNvPr id="141" name="楕円 140"/>
        <xdr:cNvSpPr/>
      </xdr:nvSpPr>
      <xdr:spPr>
        <a:xfrm>
          <a:off x="4584700" y="1002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421</xdr:rowOff>
    </xdr:from>
    <xdr:ext cx="534377" cy="259045"/>
    <xdr:sp macro="" textlink="">
      <xdr:nvSpPr>
        <xdr:cNvPr id="142" name="総務費該当値テキスト"/>
        <xdr:cNvSpPr txBox="1"/>
      </xdr:nvSpPr>
      <xdr:spPr>
        <a:xfrm>
          <a:off x="4686300" y="994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85134</xdr:rowOff>
    </xdr:from>
    <xdr:to>
      <xdr:col>20</xdr:col>
      <xdr:colOff>38100</xdr:colOff>
      <xdr:row>59</xdr:row>
      <xdr:rowOff>15284</xdr:rowOff>
    </xdr:to>
    <xdr:sp macro="" textlink="">
      <xdr:nvSpPr>
        <xdr:cNvPr id="143" name="楕円 142"/>
        <xdr:cNvSpPr/>
      </xdr:nvSpPr>
      <xdr:spPr>
        <a:xfrm>
          <a:off x="3746500" y="1002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6411</xdr:rowOff>
    </xdr:from>
    <xdr:ext cx="534377" cy="259045"/>
    <xdr:sp macro="" textlink="">
      <xdr:nvSpPr>
        <xdr:cNvPr id="144" name="テキスト ボックス 143"/>
        <xdr:cNvSpPr txBox="1"/>
      </xdr:nvSpPr>
      <xdr:spPr>
        <a:xfrm>
          <a:off x="3530111" y="1012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98452</xdr:rowOff>
    </xdr:from>
    <xdr:to>
      <xdr:col>15</xdr:col>
      <xdr:colOff>101600</xdr:colOff>
      <xdr:row>59</xdr:row>
      <xdr:rowOff>28602</xdr:rowOff>
    </xdr:to>
    <xdr:sp macro="" textlink="">
      <xdr:nvSpPr>
        <xdr:cNvPr id="145" name="楕円 144"/>
        <xdr:cNvSpPr/>
      </xdr:nvSpPr>
      <xdr:spPr>
        <a:xfrm>
          <a:off x="2857500" y="1004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19729</xdr:rowOff>
    </xdr:from>
    <xdr:ext cx="534377" cy="259045"/>
    <xdr:sp macro="" textlink="">
      <xdr:nvSpPr>
        <xdr:cNvPr id="146" name="テキスト ボックス 145"/>
        <xdr:cNvSpPr txBox="1"/>
      </xdr:nvSpPr>
      <xdr:spPr>
        <a:xfrm>
          <a:off x="2641111" y="10135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74295</xdr:rowOff>
    </xdr:from>
    <xdr:to>
      <xdr:col>10</xdr:col>
      <xdr:colOff>165100</xdr:colOff>
      <xdr:row>59</xdr:row>
      <xdr:rowOff>4445</xdr:rowOff>
    </xdr:to>
    <xdr:sp macro="" textlink="">
      <xdr:nvSpPr>
        <xdr:cNvPr id="147" name="楕円 146"/>
        <xdr:cNvSpPr/>
      </xdr:nvSpPr>
      <xdr:spPr>
        <a:xfrm>
          <a:off x="1968500" y="100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167022</xdr:rowOff>
    </xdr:from>
    <xdr:ext cx="534377" cy="259045"/>
    <xdr:sp macro="" textlink="">
      <xdr:nvSpPr>
        <xdr:cNvPr id="148" name="テキスト ボックス 147"/>
        <xdr:cNvSpPr txBox="1"/>
      </xdr:nvSpPr>
      <xdr:spPr>
        <a:xfrm>
          <a:off x="1752111" y="101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80504</xdr:rowOff>
    </xdr:from>
    <xdr:to>
      <xdr:col>6</xdr:col>
      <xdr:colOff>38100</xdr:colOff>
      <xdr:row>59</xdr:row>
      <xdr:rowOff>10654</xdr:rowOff>
    </xdr:to>
    <xdr:sp macro="" textlink="">
      <xdr:nvSpPr>
        <xdr:cNvPr id="149" name="楕円 148"/>
        <xdr:cNvSpPr/>
      </xdr:nvSpPr>
      <xdr:spPr>
        <a:xfrm>
          <a:off x="1079500" y="100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1781</xdr:rowOff>
    </xdr:from>
    <xdr:ext cx="534377" cy="259045"/>
    <xdr:sp macro="" textlink="">
      <xdr:nvSpPr>
        <xdr:cNvPr id="150" name="テキスト ボックス 149"/>
        <xdr:cNvSpPr txBox="1"/>
      </xdr:nvSpPr>
      <xdr:spPr>
        <a:xfrm>
          <a:off x="863111" y="1011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99777</xdr:rowOff>
    </xdr:from>
    <xdr:to>
      <xdr:col>24</xdr:col>
      <xdr:colOff>63500</xdr:colOff>
      <xdr:row>78</xdr:row>
      <xdr:rowOff>164830</xdr:rowOff>
    </xdr:to>
    <xdr:cxnSp macro="">
      <xdr:nvCxnSpPr>
        <xdr:cNvPr id="182" name="直線コネクタ 181"/>
        <xdr:cNvCxnSpPr/>
      </xdr:nvCxnSpPr>
      <xdr:spPr>
        <a:xfrm flipV="1">
          <a:off x="3797300" y="13472877"/>
          <a:ext cx="838200" cy="6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71103</xdr:rowOff>
    </xdr:from>
    <xdr:ext cx="599010" cy="259045"/>
    <xdr:sp macro="" textlink="">
      <xdr:nvSpPr>
        <xdr:cNvPr id="183" name="民生費平均値テキスト"/>
        <xdr:cNvSpPr txBox="1"/>
      </xdr:nvSpPr>
      <xdr:spPr>
        <a:xfrm>
          <a:off x="4686300" y="12929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164830</xdr:rowOff>
    </xdr:from>
    <xdr:to>
      <xdr:col>19</xdr:col>
      <xdr:colOff>177800</xdr:colOff>
      <xdr:row>78</xdr:row>
      <xdr:rowOff>170039</xdr:rowOff>
    </xdr:to>
    <xdr:cxnSp macro="">
      <xdr:nvCxnSpPr>
        <xdr:cNvPr id="185" name="直線コネクタ 184"/>
        <xdr:cNvCxnSpPr/>
      </xdr:nvCxnSpPr>
      <xdr:spPr>
        <a:xfrm flipV="1">
          <a:off x="2908300" y="13537930"/>
          <a:ext cx="8890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170039</xdr:rowOff>
    </xdr:from>
    <xdr:to>
      <xdr:col>15</xdr:col>
      <xdr:colOff>50800</xdr:colOff>
      <xdr:row>79</xdr:row>
      <xdr:rowOff>27687</xdr:rowOff>
    </xdr:to>
    <xdr:cxnSp macro="">
      <xdr:nvCxnSpPr>
        <xdr:cNvPr id="188" name="直線コネクタ 187"/>
        <xdr:cNvCxnSpPr/>
      </xdr:nvCxnSpPr>
      <xdr:spPr>
        <a:xfrm flipV="1">
          <a:off x="2019300" y="13543139"/>
          <a:ext cx="889000" cy="2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34467</xdr:rowOff>
    </xdr:from>
    <xdr:ext cx="599010" cy="259045"/>
    <xdr:sp macro="" textlink="">
      <xdr:nvSpPr>
        <xdr:cNvPr id="190" name="テキスト ボックス 189"/>
        <xdr:cNvSpPr txBox="1"/>
      </xdr:nvSpPr>
      <xdr:spPr>
        <a:xfrm>
          <a:off x="2608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27687</xdr:rowOff>
    </xdr:from>
    <xdr:to>
      <xdr:col>10</xdr:col>
      <xdr:colOff>114300</xdr:colOff>
      <xdr:row>79</xdr:row>
      <xdr:rowOff>112757</xdr:rowOff>
    </xdr:to>
    <xdr:cxnSp macro="">
      <xdr:nvCxnSpPr>
        <xdr:cNvPr id="191" name="直線コネクタ 190"/>
        <xdr:cNvCxnSpPr/>
      </xdr:nvCxnSpPr>
      <xdr:spPr>
        <a:xfrm flipV="1">
          <a:off x="1130300" y="13572237"/>
          <a:ext cx="889000" cy="85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155994</xdr:rowOff>
    </xdr:from>
    <xdr:to>
      <xdr:col>6</xdr:col>
      <xdr:colOff>38100</xdr:colOff>
      <xdr:row>77</xdr:row>
      <xdr:rowOff>86144</xdr:rowOff>
    </xdr:to>
    <xdr:sp macro="" textlink="">
      <xdr:nvSpPr>
        <xdr:cNvPr id="194" name="フローチャート: 判断 193"/>
        <xdr:cNvSpPr/>
      </xdr:nvSpPr>
      <xdr:spPr>
        <a:xfrm>
          <a:off x="1079500" y="13186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102671</xdr:rowOff>
    </xdr:from>
    <xdr:ext cx="599010" cy="259045"/>
    <xdr:sp macro="" textlink="">
      <xdr:nvSpPr>
        <xdr:cNvPr id="195" name="テキスト ボックス 194"/>
        <xdr:cNvSpPr txBox="1"/>
      </xdr:nvSpPr>
      <xdr:spPr>
        <a:xfrm>
          <a:off x="830795" y="12961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48977</xdr:rowOff>
    </xdr:from>
    <xdr:to>
      <xdr:col>24</xdr:col>
      <xdr:colOff>114300</xdr:colOff>
      <xdr:row>78</xdr:row>
      <xdr:rowOff>150577</xdr:rowOff>
    </xdr:to>
    <xdr:sp macro="" textlink="">
      <xdr:nvSpPr>
        <xdr:cNvPr id="201" name="楕円 200"/>
        <xdr:cNvSpPr/>
      </xdr:nvSpPr>
      <xdr:spPr>
        <a:xfrm>
          <a:off x="4584700" y="1342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135354</xdr:rowOff>
    </xdr:from>
    <xdr:ext cx="599010" cy="259045"/>
    <xdr:sp macro="" textlink="">
      <xdr:nvSpPr>
        <xdr:cNvPr id="202" name="民生費該当値テキスト"/>
        <xdr:cNvSpPr txBox="1"/>
      </xdr:nvSpPr>
      <xdr:spPr>
        <a:xfrm>
          <a:off x="4686300" y="1333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114030</xdr:rowOff>
    </xdr:from>
    <xdr:to>
      <xdr:col>20</xdr:col>
      <xdr:colOff>38100</xdr:colOff>
      <xdr:row>79</xdr:row>
      <xdr:rowOff>44180</xdr:rowOff>
    </xdr:to>
    <xdr:sp macro="" textlink="">
      <xdr:nvSpPr>
        <xdr:cNvPr id="203" name="楕円 202"/>
        <xdr:cNvSpPr/>
      </xdr:nvSpPr>
      <xdr:spPr>
        <a:xfrm>
          <a:off x="3746500" y="1348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35307</xdr:rowOff>
    </xdr:from>
    <xdr:ext cx="599010" cy="259045"/>
    <xdr:sp macro="" textlink="">
      <xdr:nvSpPr>
        <xdr:cNvPr id="204" name="テキスト ボックス 203"/>
        <xdr:cNvSpPr txBox="1"/>
      </xdr:nvSpPr>
      <xdr:spPr>
        <a:xfrm>
          <a:off x="3497795" y="1357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119239</xdr:rowOff>
    </xdr:from>
    <xdr:to>
      <xdr:col>15</xdr:col>
      <xdr:colOff>101600</xdr:colOff>
      <xdr:row>79</xdr:row>
      <xdr:rowOff>49389</xdr:rowOff>
    </xdr:to>
    <xdr:sp macro="" textlink="">
      <xdr:nvSpPr>
        <xdr:cNvPr id="205" name="楕円 204"/>
        <xdr:cNvSpPr/>
      </xdr:nvSpPr>
      <xdr:spPr>
        <a:xfrm>
          <a:off x="2857500" y="134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40516</xdr:rowOff>
    </xdr:from>
    <xdr:ext cx="599010" cy="259045"/>
    <xdr:sp macro="" textlink="">
      <xdr:nvSpPr>
        <xdr:cNvPr id="206" name="テキスト ボックス 205"/>
        <xdr:cNvSpPr txBox="1"/>
      </xdr:nvSpPr>
      <xdr:spPr>
        <a:xfrm>
          <a:off x="2608795" y="13585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148337</xdr:rowOff>
    </xdr:from>
    <xdr:to>
      <xdr:col>10</xdr:col>
      <xdr:colOff>165100</xdr:colOff>
      <xdr:row>79</xdr:row>
      <xdr:rowOff>78487</xdr:rowOff>
    </xdr:to>
    <xdr:sp macro="" textlink="">
      <xdr:nvSpPr>
        <xdr:cNvPr id="207" name="楕円 206"/>
        <xdr:cNvSpPr/>
      </xdr:nvSpPr>
      <xdr:spPr>
        <a:xfrm>
          <a:off x="1968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69614</xdr:rowOff>
    </xdr:from>
    <xdr:ext cx="599010" cy="259045"/>
    <xdr:sp macro="" textlink="">
      <xdr:nvSpPr>
        <xdr:cNvPr id="208" name="テキスト ボックス 207"/>
        <xdr:cNvSpPr txBox="1"/>
      </xdr:nvSpPr>
      <xdr:spPr>
        <a:xfrm>
          <a:off x="1719795" y="1361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61957</xdr:rowOff>
    </xdr:from>
    <xdr:to>
      <xdr:col>6</xdr:col>
      <xdr:colOff>38100</xdr:colOff>
      <xdr:row>79</xdr:row>
      <xdr:rowOff>163557</xdr:rowOff>
    </xdr:to>
    <xdr:sp macro="" textlink="">
      <xdr:nvSpPr>
        <xdr:cNvPr id="209" name="楕円 208"/>
        <xdr:cNvSpPr/>
      </xdr:nvSpPr>
      <xdr:spPr>
        <a:xfrm>
          <a:off x="1079500" y="136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154684</xdr:rowOff>
    </xdr:from>
    <xdr:ext cx="599010" cy="259045"/>
    <xdr:sp macro="" textlink="">
      <xdr:nvSpPr>
        <xdr:cNvPr id="210" name="テキスト ボックス 209"/>
        <xdr:cNvSpPr txBox="1"/>
      </xdr:nvSpPr>
      <xdr:spPr>
        <a:xfrm>
          <a:off x="830795" y="1369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24516</xdr:rowOff>
    </xdr:from>
    <xdr:to>
      <xdr:col>24</xdr:col>
      <xdr:colOff>63500</xdr:colOff>
      <xdr:row>97</xdr:row>
      <xdr:rowOff>43681</xdr:rowOff>
    </xdr:to>
    <xdr:cxnSp macro="">
      <xdr:nvCxnSpPr>
        <xdr:cNvPr id="239" name="直線コネクタ 238"/>
        <xdr:cNvCxnSpPr/>
      </xdr:nvCxnSpPr>
      <xdr:spPr>
        <a:xfrm flipV="1">
          <a:off x="3797300" y="16655166"/>
          <a:ext cx="838200" cy="1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43681</xdr:rowOff>
    </xdr:from>
    <xdr:to>
      <xdr:col>19</xdr:col>
      <xdr:colOff>177800</xdr:colOff>
      <xdr:row>97</xdr:row>
      <xdr:rowOff>73825</xdr:rowOff>
    </xdr:to>
    <xdr:cxnSp macro="">
      <xdr:nvCxnSpPr>
        <xdr:cNvPr id="242" name="直線コネクタ 241"/>
        <xdr:cNvCxnSpPr/>
      </xdr:nvCxnSpPr>
      <xdr:spPr>
        <a:xfrm flipV="1">
          <a:off x="2908300" y="16674331"/>
          <a:ext cx="889000" cy="30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73825</xdr:rowOff>
    </xdr:from>
    <xdr:to>
      <xdr:col>15</xdr:col>
      <xdr:colOff>50800</xdr:colOff>
      <xdr:row>97</xdr:row>
      <xdr:rowOff>95931</xdr:rowOff>
    </xdr:to>
    <xdr:cxnSp macro="">
      <xdr:nvCxnSpPr>
        <xdr:cNvPr id="245" name="直線コネクタ 244"/>
        <xdr:cNvCxnSpPr/>
      </xdr:nvCxnSpPr>
      <xdr:spPr>
        <a:xfrm flipV="1">
          <a:off x="2019300" y="16704475"/>
          <a:ext cx="889000" cy="2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37516</xdr:rowOff>
    </xdr:from>
    <xdr:to>
      <xdr:col>10</xdr:col>
      <xdr:colOff>114300</xdr:colOff>
      <xdr:row>97</xdr:row>
      <xdr:rowOff>95931</xdr:rowOff>
    </xdr:to>
    <xdr:cxnSp macro="">
      <xdr:nvCxnSpPr>
        <xdr:cNvPr id="248" name="直線コネクタ 247"/>
        <xdr:cNvCxnSpPr/>
      </xdr:nvCxnSpPr>
      <xdr:spPr>
        <a:xfrm>
          <a:off x="1130300" y="16668166"/>
          <a:ext cx="889000" cy="5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142432</xdr:rowOff>
    </xdr:from>
    <xdr:ext cx="534377" cy="259045"/>
    <xdr:sp macro="" textlink="">
      <xdr:nvSpPr>
        <xdr:cNvPr id="250" name="テキスト ボックス 249"/>
        <xdr:cNvSpPr txBox="1"/>
      </xdr:nvSpPr>
      <xdr:spPr>
        <a:xfrm>
          <a:off x="1752111" y="1643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170145</xdr:rowOff>
    </xdr:from>
    <xdr:to>
      <xdr:col>6</xdr:col>
      <xdr:colOff>38100</xdr:colOff>
      <xdr:row>97</xdr:row>
      <xdr:rowOff>100295</xdr:rowOff>
    </xdr:to>
    <xdr:sp macro="" textlink="">
      <xdr:nvSpPr>
        <xdr:cNvPr id="251" name="フローチャート: 判断 250"/>
        <xdr:cNvSpPr/>
      </xdr:nvSpPr>
      <xdr:spPr>
        <a:xfrm>
          <a:off x="1079500" y="166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91422</xdr:rowOff>
    </xdr:from>
    <xdr:ext cx="534377" cy="259045"/>
    <xdr:sp macro="" textlink="">
      <xdr:nvSpPr>
        <xdr:cNvPr id="252" name="テキスト ボックス 251"/>
        <xdr:cNvSpPr txBox="1"/>
      </xdr:nvSpPr>
      <xdr:spPr>
        <a:xfrm>
          <a:off x="863111" y="1672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145166</xdr:rowOff>
    </xdr:from>
    <xdr:to>
      <xdr:col>24</xdr:col>
      <xdr:colOff>114300</xdr:colOff>
      <xdr:row>97</xdr:row>
      <xdr:rowOff>75316</xdr:rowOff>
    </xdr:to>
    <xdr:sp macro="" textlink="">
      <xdr:nvSpPr>
        <xdr:cNvPr id="258" name="楕円 257"/>
        <xdr:cNvSpPr/>
      </xdr:nvSpPr>
      <xdr:spPr>
        <a:xfrm>
          <a:off x="4584700" y="1660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168043</xdr:rowOff>
    </xdr:from>
    <xdr:ext cx="534377" cy="259045"/>
    <xdr:sp macro="" textlink="">
      <xdr:nvSpPr>
        <xdr:cNvPr id="259" name="衛生費該当値テキスト"/>
        <xdr:cNvSpPr txBox="1"/>
      </xdr:nvSpPr>
      <xdr:spPr>
        <a:xfrm>
          <a:off x="4686300" y="1645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164331</xdr:rowOff>
    </xdr:from>
    <xdr:to>
      <xdr:col>20</xdr:col>
      <xdr:colOff>38100</xdr:colOff>
      <xdr:row>97</xdr:row>
      <xdr:rowOff>94481</xdr:rowOff>
    </xdr:to>
    <xdr:sp macro="" textlink="">
      <xdr:nvSpPr>
        <xdr:cNvPr id="260" name="楕円 259"/>
        <xdr:cNvSpPr/>
      </xdr:nvSpPr>
      <xdr:spPr>
        <a:xfrm>
          <a:off x="3746500" y="1662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111008</xdr:rowOff>
    </xdr:from>
    <xdr:ext cx="534377" cy="259045"/>
    <xdr:sp macro="" textlink="">
      <xdr:nvSpPr>
        <xdr:cNvPr id="261" name="テキスト ボックス 260"/>
        <xdr:cNvSpPr txBox="1"/>
      </xdr:nvSpPr>
      <xdr:spPr>
        <a:xfrm>
          <a:off x="3530111" y="1639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23025</xdr:rowOff>
    </xdr:from>
    <xdr:to>
      <xdr:col>15</xdr:col>
      <xdr:colOff>101600</xdr:colOff>
      <xdr:row>97</xdr:row>
      <xdr:rowOff>124625</xdr:rowOff>
    </xdr:to>
    <xdr:sp macro="" textlink="">
      <xdr:nvSpPr>
        <xdr:cNvPr id="262" name="楕円 261"/>
        <xdr:cNvSpPr/>
      </xdr:nvSpPr>
      <xdr:spPr>
        <a:xfrm>
          <a:off x="2857500" y="166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141152</xdr:rowOff>
    </xdr:from>
    <xdr:ext cx="534377" cy="259045"/>
    <xdr:sp macro="" textlink="">
      <xdr:nvSpPr>
        <xdr:cNvPr id="263" name="テキスト ボックス 262"/>
        <xdr:cNvSpPr txBox="1"/>
      </xdr:nvSpPr>
      <xdr:spPr>
        <a:xfrm>
          <a:off x="2641111" y="164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45131</xdr:rowOff>
    </xdr:from>
    <xdr:to>
      <xdr:col>10</xdr:col>
      <xdr:colOff>165100</xdr:colOff>
      <xdr:row>97</xdr:row>
      <xdr:rowOff>146731</xdr:rowOff>
    </xdr:to>
    <xdr:sp macro="" textlink="">
      <xdr:nvSpPr>
        <xdr:cNvPr id="264" name="楕円 263"/>
        <xdr:cNvSpPr/>
      </xdr:nvSpPr>
      <xdr:spPr>
        <a:xfrm>
          <a:off x="1968500" y="166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137858</xdr:rowOff>
    </xdr:from>
    <xdr:ext cx="534377" cy="259045"/>
    <xdr:sp macro="" textlink="">
      <xdr:nvSpPr>
        <xdr:cNvPr id="265" name="テキスト ボックス 264"/>
        <xdr:cNvSpPr txBox="1"/>
      </xdr:nvSpPr>
      <xdr:spPr>
        <a:xfrm>
          <a:off x="1752111" y="167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158166</xdr:rowOff>
    </xdr:from>
    <xdr:to>
      <xdr:col>6</xdr:col>
      <xdr:colOff>38100</xdr:colOff>
      <xdr:row>97</xdr:row>
      <xdr:rowOff>88316</xdr:rowOff>
    </xdr:to>
    <xdr:sp macro="" textlink="">
      <xdr:nvSpPr>
        <xdr:cNvPr id="266" name="楕円 265"/>
        <xdr:cNvSpPr/>
      </xdr:nvSpPr>
      <xdr:spPr>
        <a:xfrm>
          <a:off x="1079500" y="1661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104843</xdr:rowOff>
    </xdr:from>
    <xdr:ext cx="534377" cy="259045"/>
    <xdr:sp macro="" textlink="">
      <xdr:nvSpPr>
        <xdr:cNvPr id="267" name="テキスト ボックス 266"/>
        <xdr:cNvSpPr txBox="1"/>
      </xdr:nvSpPr>
      <xdr:spPr>
        <a:xfrm>
          <a:off x="863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30625</xdr:rowOff>
    </xdr:from>
    <xdr:to>
      <xdr:col>55</xdr:col>
      <xdr:colOff>0</xdr:colOff>
      <xdr:row>38</xdr:row>
      <xdr:rowOff>38136</xdr:rowOff>
    </xdr:to>
    <xdr:cxnSp macro="">
      <xdr:nvCxnSpPr>
        <xdr:cNvPr id="298" name="直線コネクタ 297"/>
        <xdr:cNvCxnSpPr/>
      </xdr:nvCxnSpPr>
      <xdr:spPr>
        <a:xfrm flipV="1">
          <a:off x="9639300" y="654572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78793</xdr:rowOff>
    </xdr:from>
    <xdr:ext cx="469744" cy="259045"/>
    <xdr:sp macro="" textlink="">
      <xdr:nvSpPr>
        <xdr:cNvPr id="299" name="労働費平均値テキスト"/>
        <xdr:cNvSpPr txBox="1"/>
      </xdr:nvSpPr>
      <xdr:spPr>
        <a:xfrm>
          <a:off x="10528300" y="6250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171051</xdr:rowOff>
    </xdr:from>
    <xdr:to>
      <xdr:col>50</xdr:col>
      <xdr:colOff>114300</xdr:colOff>
      <xdr:row>38</xdr:row>
      <xdr:rowOff>38136</xdr:rowOff>
    </xdr:to>
    <xdr:cxnSp macro="">
      <xdr:nvCxnSpPr>
        <xdr:cNvPr id="301" name="直線コネクタ 300"/>
        <xdr:cNvCxnSpPr/>
      </xdr:nvCxnSpPr>
      <xdr:spPr>
        <a:xfrm>
          <a:off x="8750300" y="6514701"/>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156735</xdr:rowOff>
    </xdr:from>
    <xdr:ext cx="469744" cy="259045"/>
    <xdr:sp macro="" textlink="">
      <xdr:nvSpPr>
        <xdr:cNvPr id="303" name="テキスト ボックス 302"/>
        <xdr:cNvSpPr txBox="1"/>
      </xdr:nvSpPr>
      <xdr:spPr>
        <a:xfrm>
          <a:off x="9404428" y="615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115534</xdr:rowOff>
    </xdr:from>
    <xdr:to>
      <xdr:col>45</xdr:col>
      <xdr:colOff>177800</xdr:colOff>
      <xdr:row>37</xdr:row>
      <xdr:rowOff>171051</xdr:rowOff>
    </xdr:to>
    <xdr:cxnSp macro="">
      <xdr:nvCxnSpPr>
        <xdr:cNvPr id="304" name="直線コネクタ 303"/>
        <xdr:cNvCxnSpPr/>
      </xdr:nvCxnSpPr>
      <xdr:spPr>
        <a:xfrm>
          <a:off x="7861300" y="645918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117546</xdr:rowOff>
    </xdr:from>
    <xdr:ext cx="469744" cy="259045"/>
    <xdr:sp macro="" textlink="">
      <xdr:nvSpPr>
        <xdr:cNvPr id="306" name="テキスト ボックス 305"/>
        <xdr:cNvSpPr txBox="1"/>
      </xdr:nvSpPr>
      <xdr:spPr>
        <a:xfrm>
          <a:off x="8515428" y="611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91041</xdr:rowOff>
    </xdr:from>
    <xdr:to>
      <xdr:col>41</xdr:col>
      <xdr:colOff>50800</xdr:colOff>
      <xdr:row>37</xdr:row>
      <xdr:rowOff>115534</xdr:rowOff>
    </xdr:to>
    <xdr:cxnSp macro="">
      <xdr:nvCxnSpPr>
        <xdr:cNvPr id="307" name="直線コネクタ 306"/>
        <xdr:cNvCxnSpPr/>
      </xdr:nvCxnSpPr>
      <xdr:spPr>
        <a:xfrm>
          <a:off x="6972300" y="643469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116240</xdr:rowOff>
    </xdr:from>
    <xdr:ext cx="469744" cy="259045"/>
    <xdr:sp macro="" textlink="">
      <xdr:nvSpPr>
        <xdr:cNvPr id="309" name="テキスト ボックス 308"/>
        <xdr:cNvSpPr txBox="1"/>
      </xdr:nvSpPr>
      <xdr:spPr>
        <a:xfrm>
          <a:off x="7626428"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0" name="フローチャート: 判断 309"/>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1" name="テキスト ボックス 310"/>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151275</xdr:rowOff>
    </xdr:from>
    <xdr:to>
      <xdr:col>55</xdr:col>
      <xdr:colOff>50800</xdr:colOff>
      <xdr:row>38</xdr:row>
      <xdr:rowOff>81425</xdr:rowOff>
    </xdr:to>
    <xdr:sp macro="" textlink="">
      <xdr:nvSpPr>
        <xdr:cNvPr id="317" name="楕円 316"/>
        <xdr:cNvSpPr/>
      </xdr:nvSpPr>
      <xdr:spPr>
        <a:xfrm>
          <a:off x="10426700" y="649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129702</xdr:rowOff>
    </xdr:from>
    <xdr:ext cx="378565" cy="259045"/>
    <xdr:sp macro="" textlink="">
      <xdr:nvSpPr>
        <xdr:cNvPr id="318" name="労働費該当値テキスト"/>
        <xdr:cNvSpPr txBox="1"/>
      </xdr:nvSpPr>
      <xdr:spPr>
        <a:xfrm>
          <a:off x="10528300" y="647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158786</xdr:rowOff>
    </xdr:from>
    <xdr:to>
      <xdr:col>50</xdr:col>
      <xdr:colOff>165100</xdr:colOff>
      <xdr:row>38</xdr:row>
      <xdr:rowOff>88936</xdr:rowOff>
    </xdr:to>
    <xdr:sp macro="" textlink="">
      <xdr:nvSpPr>
        <xdr:cNvPr id="319" name="楕円 318"/>
        <xdr:cNvSpPr/>
      </xdr:nvSpPr>
      <xdr:spPr>
        <a:xfrm>
          <a:off x="9588500" y="6502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80063</xdr:rowOff>
    </xdr:from>
    <xdr:ext cx="378565" cy="259045"/>
    <xdr:sp macro="" textlink="">
      <xdr:nvSpPr>
        <xdr:cNvPr id="320" name="テキスト ボックス 319"/>
        <xdr:cNvSpPr txBox="1"/>
      </xdr:nvSpPr>
      <xdr:spPr>
        <a:xfrm>
          <a:off x="9450017" y="6595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120251</xdr:rowOff>
    </xdr:from>
    <xdr:to>
      <xdr:col>46</xdr:col>
      <xdr:colOff>38100</xdr:colOff>
      <xdr:row>38</xdr:row>
      <xdr:rowOff>50401</xdr:rowOff>
    </xdr:to>
    <xdr:sp macro="" textlink="">
      <xdr:nvSpPr>
        <xdr:cNvPr id="321" name="楕円 320"/>
        <xdr:cNvSpPr/>
      </xdr:nvSpPr>
      <xdr:spPr>
        <a:xfrm>
          <a:off x="8699500" y="64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41528</xdr:rowOff>
    </xdr:from>
    <xdr:ext cx="378565" cy="259045"/>
    <xdr:sp macro="" textlink="">
      <xdr:nvSpPr>
        <xdr:cNvPr id="322" name="テキスト ボックス 321"/>
        <xdr:cNvSpPr txBox="1"/>
      </xdr:nvSpPr>
      <xdr:spPr>
        <a:xfrm>
          <a:off x="8561017" y="655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64734</xdr:rowOff>
    </xdr:from>
    <xdr:to>
      <xdr:col>41</xdr:col>
      <xdr:colOff>101600</xdr:colOff>
      <xdr:row>37</xdr:row>
      <xdr:rowOff>166334</xdr:rowOff>
    </xdr:to>
    <xdr:sp macro="" textlink="">
      <xdr:nvSpPr>
        <xdr:cNvPr id="323" name="楕円 322"/>
        <xdr:cNvSpPr/>
      </xdr:nvSpPr>
      <xdr:spPr>
        <a:xfrm>
          <a:off x="7810500" y="640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157461</xdr:rowOff>
    </xdr:from>
    <xdr:ext cx="378565" cy="259045"/>
    <xdr:sp macro="" textlink="">
      <xdr:nvSpPr>
        <xdr:cNvPr id="324" name="テキスト ボックス 323"/>
        <xdr:cNvSpPr txBox="1"/>
      </xdr:nvSpPr>
      <xdr:spPr>
        <a:xfrm>
          <a:off x="7672017" y="6501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40241</xdr:rowOff>
    </xdr:from>
    <xdr:to>
      <xdr:col>36</xdr:col>
      <xdr:colOff>165100</xdr:colOff>
      <xdr:row>37</xdr:row>
      <xdr:rowOff>141841</xdr:rowOff>
    </xdr:to>
    <xdr:sp macro="" textlink="">
      <xdr:nvSpPr>
        <xdr:cNvPr id="325" name="楕円 324"/>
        <xdr:cNvSpPr/>
      </xdr:nvSpPr>
      <xdr:spPr>
        <a:xfrm>
          <a:off x="6921500" y="638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132968</xdr:rowOff>
    </xdr:from>
    <xdr:ext cx="469744" cy="259045"/>
    <xdr:sp macro="" textlink="">
      <xdr:nvSpPr>
        <xdr:cNvPr id="326" name="テキスト ボックス 325"/>
        <xdr:cNvSpPr txBox="1"/>
      </xdr:nvSpPr>
      <xdr:spPr>
        <a:xfrm>
          <a:off x="6737428" y="6476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102286</xdr:rowOff>
    </xdr:from>
    <xdr:to>
      <xdr:col>55</xdr:col>
      <xdr:colOff>0</xdr:colOff>
      <xdr:row>58</xdr:row>
      <xdr:rowOff>106566</xdr:rowOff>
    </xdr:to>
    <xdr:cxnSp macro="">
      <xdr:nvCxnSpPr>
        <xdr:cNvPr id="355" name="直線コネクタ 354"/>
        <xdr:cNvCxnSpPr/>
      </xdr:nvCxnSpPr>
      <xdr:spPr>
        <a:xfrm>
          <a:off x="9639300" y="10046386"/>
          <a:ext cx="8382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84955</xdr:rowOff>
    </xdr:from>
    <xdr:ext cx="534377" cy="259045"/>
    <xdr:sp macro="" textlink="">
      <xdr:nvSpPr>
        <xdr:cNvPr id="356" name="農林水産業費平均値テキスト"/>
        <xdr:cNvSpPr txBox="1"/>
      </xdr:nvSpPr>
      <xdr:spPr>
        <a:xfrm>
          <a:off x="10528300" y="9686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76543</xdr:rowOff>
    </xdr:from>
    <xdr:to>
      <xdr:col>50</xdr:col>
      <xdr:colOff>114300</xdr:colOff>
      <xdr:row>58</xdr:row>
      <xdr:rowOff>102286</xdr:rowOff>
    </xdr:to>
    <xdr:cxnSp macro="">
      <xdr:nvCxnSpPr>
        <xdr:cNvPr id="358" name="直線コネクタ 357"/>
        <xdr:cNvCxnSpPr/>
      </xdr:nvCxnSpPr>
      <xdr:spPr>
        <a:xfrm>
          <a:off x="8750300" y="10020643"/>
          <a:ext cx="889000" cy="2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31716</xdr:rowOff>
    </xdr:from>
    <xdr:ext cx="534377" cy="259045"/>
    <xdr:sp macro="" textlink="">
      <xdr:nvSpPr>
        <xdr:cNvPr id="360" name="テキスト ボックス 359"/>
        <xdr:cNvSpPr txBox="1"/>
      </xdr:nvSpPr>
      <xdr:spPr>
        <a:xfrm>
          <a:off x="9372111" y="963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52680</xdr:rowOff>
    </xdr:from>
    <xdr:to>
      <xdr:col>45</xdr:col>
      <xdr:colOff>177800</xdr:colOff>
      <xdr:row>58</xdr:row>
      <xdr:rowOff>76543</xdr:rowOff>
    </xdr:to>
    <xdr:cxnSp macro="">
      <xdr:nvCxnSpPr>
        <xdr:cNvPr id="361" name="直線コネクタ 360"/>
        <xdr:cNvCxnSpPr/>
      </xdr:nvCxnSpPr>
      <xdr:spPr>
        <a:xfrm>
          <a:off x="7861300" y="9996780"/>
          <a:ext cx="8890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28122</xdr:rowOff>
    </xdr:from>
    <xdr:ext cx="534377" cy="259045"/>
    <xdr:sp macro="" textlink="">
      <xdr:nvSpPr>
        <xdr:cNvPr id="363" name="テキスト ボックス 362"/>
        <xdr:cNvSpPr txBox="1"/>
      </xdr:nvSpPr>
      <xdr:spPr>
        <a:xfrm>
          <a:off x="8483111" y="962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52680</xdr:rowOff>
    </xdr:from>
    <xdr:to>
      <xdr:col>41</xdr:col>
      <xdr:colOff>50800</xdr:colOff>
      <xdr:row>58</xdr:row>
      <xdr:rowOff>78537</xdr:rowOff>
    </xdr:to>
    <xdr:cxnSp macro="">
      <xdr:nvCxnSpPr>
        <xdr:cNvPr id="364" name="直線コネクタ 363"/>
        <xdr:cNvCxnSpPr/>
      </xdr:nvCxnSpPr>
      <xdr:spPr>
        <a:xfrm flipV="1">
          <a:off x="6972300" y="9996780"/>
          <a:ext cx="889000" cy="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31996</xdr:rowOff>
    </xdr:from>
    <xdr:ext cx="534377" cy="259045"/>
    <xdr:sp macro="" textlink="">
      <xdr:nvSpPr>
        <xdr:cNvPr id="366" name="テキスト ボックス 365"/>
        <xdr:cNvSpPr txBox="1"/>
      </xdr:nvSpPr>
      <xdr:spPr>
        <a:xfrm>
          <a:off x="7594111" y="963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74905</xdr:rowOff>
    </xdr:from>
    <xdr:to>
      <xdr:col>36</xdr:col>
      <xdr:colOff>165100</xdr:colOff>
      <xdr:row>58</xdr:row>
      <xdr:rowOff>5055</xdr:rowOff>
    </xdr:to>
    <xdr:sp macro="" textlink="">
      <xdr:nvSpPr>
        <xdr:cNvPr id="367" name="フローチャート: 判断 366"/>
        <xdr:cNvSpPr/>
      </xdr:nvSpPr>
      <xdr:spPr>
        <a:xfrm>
          <a:off x="6921500" y="98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21582</xdr:rowOff>
    </xdr:from>
    <xdr:ext cx="534377" cy="259045"/>
    <xdr:sp macro="" textlink="">
      <xdr:nvSpPr>
        <xdr:cNvPr id="368" name="テキスト ボックス 367"/>
        <xdr:cNvSpPr txBox="1"/>
      </xdr:nvSpPr>
      <xdr:spPr>
        <a:xfrm>
          <a:off x="6705111" y="96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55766</xdr:rowOff>
    </xdr:from>
    <xdr:to>
      <xdr:col>55</xdr:col>
      <xdr:colOff>50800</xdr:colOff>
      <xdr:row>58</xdr:row>
      <xdr:rowOff>157366</xdr:rowOff>
    </xdr:to>
    <xdr:sp macro="" textlink="">
      <xdr:nvSpPr>
        <xdr:cNvPr id="374" name="楕円 373"/>
        <xdr:cNvSpPr/>
      </xdr:nvSpPr>
      <xdr:spPr>
        <a:xfrm>
          <a:off x="10426700" y="999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142143</xdr:rowOff>
    </xdr:from>
    <xdr:ext cx="469744" cy="259045"/>
    <xdr:sp macro="" textlink="">
      <xdr:nvSpPr>
        <xdr:cNvPr id="375" name="農林水産業費該当値テキスト"/>
        <xdr:cNvSpPr txBox="1"/>
      </xdr:nvSpPr>
      <xdr:spPr>
        <a:xfrm>
          <a:off x="10528300" y="9914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51486</xdr:rowOff>
    </xdr:from>
    <xdr:to>
      <xdr:col>50</xdr:col>
      <xdr:colOff>165100</xdr:colOff>
      <xdr:row>58</xdr:row>
      <xdr:rowOff>153086</xdr:rowOff>
    </xdr:to>
    <xdr:sp macro="" textlink="">
      <xdr:nvSpPr>
        <xdr:cNvPr id="376" name="楕円 375"/>
        <xdr:cNvSpPr/>
      </xdr:nvSpPr>
      <xdr:spPr>
        <a:xfrm>
          <a:off x="9588500" y="999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144213</xdr:rowOff>
    </xdr:from>
    <xdr:ext cx="469744" cy="259045"/>
    <xdr:sp macro="" textlink="">
      <xdr:nvSpPr>
        <xdr:cNvPr id="377" name="テキスト ボックス 376"/>
        <xdr:cNvSpPr txBox="1"/>
      </xdr:nvSpPr>
      <xdr:spPr>
        <a:xfrm>
          <a:off x="9404428" y="10088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25743</xdr:rowOff>
    </xdr:from>
    <xdr:to>
      <xdr:col>46</xdr:col>
      <xdr:colOff>38100</xdr:colOff>
      <xdr:row>58</xdr:row>
      <xdr:rowOff>127343</xdr:rowOff>
    </xdr:to>
    <xdr:sp macro="" textlink="">
      <xdr:nvSpPr>
        <xdr:cNvPr id="378" name="楕円 377"/>
        <xdr:cNvSpPr/>
      </xdr:nvSpPr>
      <xdr:spPr>
        <a:xfrm>
          <a:off x="8699500" y="99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118470</xdr:rowOff>
    </xdr:from>
    <xdr:ext cx="534377" cy="259045"/>
    <xdr:sp macro="" textlink="">
      <xdr:nvSpPr>
        <xdr:cNvPr id="379" name="テキスト ボックス 378"/>
        <xdr:cNvSpPr txBox="1"/>
      </xdr:nvSpPr>
      <xdr:spPr>
        <a:xfrm>
          <a:off x="8483111" y="100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1880</xdr:rowOff>
    </xdr:from>
    <xdr:to>
      <xdr:col>41</xdr:col>
      <xdr:colOff>101600</xdr:colOff>
      <xdr:row>58</xdr:row>
      <xdr:rowOff>103480</xdr:rowOff>
    </xdr:to>
    <xdr:sp macro="" textlink="">
      <xdr:nvSpPr>
        <xdr:cNvPr id="380" name="楕円 379"/>
        <xdr:cNvSpPr/>
      </xdr:nvSpPr>
      <xdr:spPr>
        <a:xfrm>
          <a:off x="7810500" y="99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94607</xdr:rowOff>
    </xdr:from>
    <xdr:ext cx="534377" cy="259045"/>
    <xdr:sp macro="" textlink="">
      <xdr:nvSpPr>
        <xdr:cNvPr id="381" name="テキスト ボックス 380"/>
        <xdr:cNvSpPr txBox="1"/>
      </xdr:nvSpPr>
      <xdr:spPr>
        <a:xfrm>
          <a:off x="7594111" y="1003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27737</xdr:rowOff>
    </xdr:from>
    <xdr:to>
      <xdr:col>36</xdr:col>
      <xdr:colOff>165100</xdr:colOff>
      <xdr:row>58</xdr:row>
      <xdr:rowOff>129337</xdr:rowOff>
    </xdr:to>
    <xdr:sp macro="" textlink="">
      <xdr:nvSpPr>
        <xdr:cNvPr id="382" name="楕円 381"/>
        <xdr:cNvSpPr/>
      </xdr:nvSpPr>
      <xdr:spPr>
        <a:xfrm>
          <a:off x="6921500" y="997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120464</xdr:rowOff>
    </xdr:from>
    <xdr:ext cx="534377" cy="259045"/>
    <xdr:sp macro="" textlink="">
      <xdr:nvSpPr>
        <xdr:cNvPr id="383" name="テキスト ボックス 382"/>
        <xdr:cNvSpPr txBox="1"/>
      </xdr:nvSpPr>
      <xdr:spPr>
        <a:xfrm>
          <a:off x="6705111" y="1006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52178</xdr:rowOff>
    </xdr:from>
    <xdr:to>
      <xdr:col>55</xdr:col>
      <xdr:colOff>0</xdr:colOff>
      <xdr:row>77</xdr:row>
      <xdr:rowOff>103646</xdr:rowOff>
    </xdr:to>
    <xdr:cxnSp macro="">
      <xdr:nvCxnSpPr>
        <xdr:cNvPr id="414" name="直線コネクタ 413"/>
        <xdr:cNvCxnSpPr/>
      </xdr:nvCxnSpPr>
      <xdr:spPr>
        <a:xfrm flipV="1">
          <a:off x="9639300" y="13253828"/>
          <a:ext cx="838200" cy="5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103646</xdr:rowOff>
    </xdr:from>
    <xdr:to>
      <xdr:col>50</xdr:col>
      <xdr:colOff>114300</xdr:colOff>
      <xdr:row>77</xdr:row>
      <xdr:rowOff>165793</xdr:rowOff>
    </xdr:to>
    <xdr:cxnSp macro="">
      <xdr:nvCxnSpPr>
        <xdr:cNvPr id="417" name="直線コネクタ 416"/>
        <xdr:cNvCxnSpPr/>
      </xdr:nvCxnSpPr>
      <xdr:spPr>
        <a:xfrm flipV="1">
          <a:off x="8750300" y="13305296"/>
          <a:ext cx="889000" cy="62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165793</xdr:rowOff>
    </xdr:from>
    <xdr:to>
      <xdr:col>45</xdr:col>
      <xdr:colOff>177800</xdr:colOff>
      <xdr:row>78</xdr:row>
      <xdr:rowOff>2377</xdr:rowOff>
    </xdr:to>
    <xdr:cxnSp macro="">
      <xdr:nvCxnSpPr>
        <xdr:cNvPr id="420" name="直線コネクタ 419"/>
        <xdr:cNvCxnSpPr/>
      </xdr:nvCxnSpPr>
      <xdr:spPr>
        <a:xfrm flipV="1">
          <a:off x="7861300" y="13367443"/>
          <a:ext cx="889000" cy="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145186</xdr:rowOff>
    </xdr:from>
    <xdr:to>
      <xdr:col>41</xdr:col>
      <xdr:colOff>50800</xdr:colOff>
      <xdr:row>78</xdr:row>
      <xdr:rowOff>2377</xdr:rowOff>
    </xdr:to>
    <xdr:cxnSp macro="">
      <xdr:nvCxnSpPr>
        <xdr:cNvPr id="423" name="直線コネクタ 422"/>
        <xdr:cNvCxnSpPr/>
      </xdr:nvCxnSpPr>
      <xdr:spPr>
        <a:xfrm>
          <a:off x="6972300" y="13346836"/>
          <a:ext cx="889000" cy="2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38836</xdr:rowOff>
    </xdr:from>
    <xdr:to>
      <xdr:col>36</xdr:col>
      <xdr:colOff>165100</xdr:colOff>
      <xdr:row>76</xdr:row>
      <xdr:rowOff>140436</xdr:rowOff>
    </xdr:to>
    <xdr:sp macro="" textlink="">
      <xdr:nvSpPr>
        <xdr:cNvPr id="426" name="フローチャート: 判断 425"/>
        <xdr:cNvSpPr/>
      </xdr:nvSpPr>
      <xdr:spPr>
        <a:xfrm>
          <a:off x="6921500" y="1306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156963</xdr:rowOff>
    </xdr:from>
    <xdr:ext cx="534377" cy="259045"/>
    <xdr:sp macro="" textlink="">
      <xdr:nvSpPr>
        <xdr:cNvPr id="427" name="テキスト ボックス 426"/>
        <xdr:cNvSpPr txBox="1"/>
      </xdr:nvSpPr>
      <xdr:spPr>
        <a:xfrm>
          <a:off x="6705111" y="1284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1378</xdr:rowOff>
    </xdr:from>
    <xdr:to>
      <xdr:col>55</xdr:col>
      <xdr:colOff>50800</xdr:colOff>
      <xdr:row>77</xdr:row>
      <xdr:rowOff>102978</xdr:rowOff>
    </xdr:to>
    <xdr:sp macro="" textlink="">
      <xdr:nvSpPr>
        <xdr:cNvPr id="433" name="楕円 432"/>
        <xdr:cNvSpPr/>
      </xdr:nvSpPr>
      <xdr:spPr>
        <a:xfrm>
          <a:off x="10426700" y="132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151255</xdr:rowOff>
    </xdr:from>
    <xdr:ext cx="534377" cy="259045"/>
    <xdr:sp macro="" textlink="">
      <xdr:nvSpPr>
        <xdr:cNvPr id="434" name="商工費該当値テキスト"/>
        <xdr:cNvSpPr txBox="1"/>
      </xdr:nvSpPr>
      <xdr:spPr>
        <a:xfrm>
          <a:off x="10528300" y="1318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52846</xdr:rowOff>
    </xdr:from>
    <xdr:to>
      <xdr:col>50</xdr:col>
      <xdr:colOff>165100</xdr:colOff>
      <xdr:row>77</xdr:row>
      <xdr:rowOff>154446</xdr:rowOff>
    </xdr:to>
    <xdr:sp macro="" textlink="">
      <xdr:nvSpPr>
        <xdr:cNvPr id="435" name="楕円 434"/>
        <xdr:cNvSpPr/>
      </xdr:nvSpPr>
      <xdr:spPr>
        <a:xfrm>
          <a:off x="9588500" y="13254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145573</xdr:rowOff>
    </xdr:from>
    <xdr:ext cx="534377" cy="259045"/>
    <xdr:sp macro="" textlink="">
      <xdr:nvSpPr>
        <xdr:cNvPr id="436" name="テキスト ボックス 435"/>
        <xdr:cNvSpPr txBox="1"/>
      </xdr:nvSpPr>
      <xdr:spPr>
        <a:xfrm>
          <a:off x="9372111" y="1334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114993</xdr:rowOff>
    </xdr:from>
    <xdr:to>
      <xdr:col>46</xdr:col>
      <xdr:colOff>38100</xdr:colOff>
      <xdr:row>78</xdr:row>
      <xdr:rowOff>45143</xdr:rowOff>
    </xdr:to>
    <xdr:sp macro="" textlink="">
      <xdr:nvSpPr>
        <xdr:cNvPr id="437" name="楕円 436"/>
        <xdr:cNvSpPr/>
      </xdr:nvSpPr>
      <xdr:spPr>
        <a:xfrm>
          <a:off x="8699500" y="1331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36270</xdr:rowOff>
    </xdr:from>
    <xdr:ext cx="469744" cy="259045"/>
    <xdr:sp macro="" textlink="">
      <xdr:nvSpPr>
        <xdr:cNvPr id="438" name="テキスト ボックス 437"/>
        <xdr:cNvSpPr txBox="1"/>
      </xdr:nvSpPr>
      <xdr:spPr>
        <a:xfrm>
          <a:off x="8515428" y="134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123027</xdr:rowOff>
    </xdr:from>
    <xdr:to>
      <xdr:col>41</xdr:col>
      <xdr:colOff>101600</xdr:colOff>
      <xdr:row>78</xdr:row>
      <xdr:rowOff>53177</xdr:rowOff>
    </xdr:to>
    <xdr:sp macro="" textlink="">
      <xdr:nvSpPr>
        <xdr:cNvPr id="439" name="楕円 438"/>
        <xdr:cNvSpPr/>
      </xdr:nvSpPr>
      <xdr:spPr>
        <a:xfrm>
          <a:off x="7810500" y="1332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44304</xdr:rowOff>
    </xdr:from>
    <xdr:ext cx="469744" cy="259045"/>
    <xdr:sp macro="" textlink="">
      <xdr:nvSpPr>
        <xdr:cNvPr id="440" name="テキスト ボックス 439"/>
        <xdr:cNvSpPr txBox="1"/>
      </xdr:nvSpPr>
      <xdr:spPr>
        <a:xfrm>
          <a:off x="7626428" y="13417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94386</xdr:rowOff>
    </xdr:from>
    <xdr:to>
      <xdr:col>36</xdr:col>
      <xdr:colOff>165100</xdr:colOff>
      <xdr:row>78</xdr:row>
      <xdr:rowOff>24536</xdr:rowOff>
    </xdr:to>
    <xdr:sp macro="" textlink="">
      <xdr:nvSpPr>
        <xdr:cNvPr id="441" name="楕円 440"/>
        <xdr:cNvSpPr/>
      </xdr:nvSpPr>
      <xdr:spPr>
        <a:xfrm>
          <a:off x="6921500" y="132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15663</xdr:rowOff>
    </xdr:from>
    <xdr:ext cx="469744" cy="259045"/>
    <xdr:sp macro="" textlink="">
      <xdr:nvSpPr>
        <xdr:cNvPr id="442" name="テキスト ボックス 441"/>
        <xdr:cNvSpPr txBox="1"/>
      </xdr:nvSpPr>
      <xdr:spPr>
        <a:xfrm>
          <a:off x="6737428" y="133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54621</xdr:rowOff>
    </xdr:from>
    <xdr:to>
      <xdr:col>55</xdr:col>
      <xdr:colOff>0</xdr:colOff>
      <xdr:row>98</xdr:row>
      <xdr:rowOff>73648</xdr:rowOff>
    </xdr:to>
    <xdr:cxnSp macro="">
      <xdr:nvCxnSpPr>
        <xdr:cNvPr id="473" name="直線コネクタ 472"/>
        <xdr:cNvCxnSpPr/>
      </xdr:nvCxnSpPr>
      <xdr:spPr>
        <a:xfrm>
          <a:off x="9639300" y="16856721"/>
          <a:ext cx="838200" cy="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29399</xdr:rowOff>
    </xdr:from>
    <xdr:ext cx="534377" cy="259045"/>
    <xdr:sp macro="" textlink="">
      <xdr:nvSpPr>
        <xdr:cNvPr id="474" name="土木費平均値テキスト"/>
        <xdr:cNvSpPr txBox="1"/>
      </xdr:nvSpPr>
      <xdr:spPr>
        <a:xfrm>
          <a:off x="10528300" y="16831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26615</xdr:rowOff>
    </xdr:from>
    <xdr:to>
      <xdr:col>50</xdr:col>
      <xdr:colOff>114300</xdr:colOff>
      <xdr:row>98</xdr:row>
      <xdr:rowOff>54621</xdr:rowOff>
    </xdr:to>
    <xdr:cxnSp macro="">
      <xdr:nvCxnSpPr>
        <xdr:cNvPr id="476" name="直線コネクタ 475"/>
        <xdr:cNvCxnSpPr/>
      </xdr:nvCxnSpPr>
      <xdr:spPr>
        <a:xfrm>
          <a:off x="8750300" y="16828715"/>
          <a:ext cx="889000" cy="2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134797</xdr:rowOff>
    </xdr:from>
    <xdr:ext cx="534377" cy="259045"/>
    <xdr:sp macro="" textlink="">
      <xdr:nvSpPr>
        <xdr:cNvPr id="478" name="テキスト ボックス 477"/>
        <xdr:cNvSpPr txBox="1"/>
      </xdr:nvSpPr>
      <xdr:spPr>
        <a:xfrm>
          <a:off x="9372111" y="1693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26615</xdr:rowOff>
    </xdr:from>
    <xdr:to>
      <xdr:col>45</xdr:col>
      <xdr:colOff>177800</xdr:colOff>
      <xdr:row>98</xdr:row>
      <xdr:rowOff>68419</xdr:rowOff>
    </xdr:to>
    <xdr:cxnSp macro="">
      <xdr:nvCxnSpPr>
        <xdr:cNvPr id="479" name="直線コネクタ 478"/>
        <xdr:cNvCxnSpPr/>
      </xdr:nvCxnSpPr>
      <xdr:spPr>
        <a:xfrm flipV="1">
          <a:off x="7861300" y="16828715"/>
          <a:ext cx="889000" cy="4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124699</xdr:rowOff>
    </xdr:from>
    <xdr:ext cx="534377" cy="259045"/>
    <xdr:sp macro="" textlink="">
      <xdr:nvSpPr>
        <xdr:cNvPr id="481" name="テキスト ボックス 480"/>
        <xdr:cNvSpPr txBox="1"/>
      </xdr:nvSpPr>
      <xdr:spPr>
        <a:xfrm>
          <a:off x="8483111" y="1692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27079</xdr:rowOff>
    </xdr:from>
    <xdr:to>
      <xdr:col>41</xdr:col>
      <xdr:colOff>50800</xdr:colOff>
      <xdr:row>98</xdr:row>
      <xdr:rowOff>68419</xdr:rowOff>
    </xdr:to>
    <xdr:cxnSp macro="">
      <xdr:nvCxnSpPr>
        <xdr:cNvPr id="482" name="直線コネクタ 481"/>
        <xdr:cNvCxnSpPr/>
      </xdr:nvCxnSpPr>
      <xdr:spPr>
        <a:xfrm>
          <a:off x="6972300" y="16829179"/>
          <a:ext cx="8890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144933</xdr:rowOff>
    </xdr:from>
    <xdr:ext cx="534377" cy="259045"/>
    <xdr:sp macro="" textlink="">
      <xdr:nvSpPr>
        <xdr:cNvPr id="484" name="テキスト ボックス 483"/>
        <xdr:cNvSpPr txBox="1"/>
      </xdr:nvSpPr>
      <xdr:spPr>
        <a:xfrm>
          <a:off x="7594111" y="1694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24791</xdr:rowOff>
    </xdr:from>
    <xdr:to>
      <xdr:col>36</xdr:col>
      <xdr:colOff>165100</xdr:colOff>
      <xdr:row>98</xdr:row>
      <xdr:rowOff>126391</xdr:rowOff>
    </xdr:to>
    <xdr:sp macro="" textlink="">
      <xdr:nvSpPr>
        <xdr:cNvPr id="485" name="フローチャート: 判断 484"/>
        <xdr:cNvSpPr/>
      </xdr:nvSpPr>
      <xdr:spPr>
        <a:xfrm>
          <a:off x="6921500" y="1682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117518</xdr:rowOff>
    </xdr:from>
    <xdr:ext cx="534377" cy="259045"/>
    <xdr:sp macro="" textlink="">
      <xdr:nvSpPr>
        <xdr:cNvPr id="486" name="テキスト ボックス 485"/>
        <xdr:cNvSpPr txBox="1"/>
      </xdr:nvSpPr>
      <xdr:spPr>
        <a:xfrm>
          <a:off x="6705111" y="1691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22848</xdr:rowOff>
    </xdr:from>
    <xdr:to>
      <xdr:col>55</xdr:col>
      <xdr:colOff>50800</xdr:colOff>
      <xdr:row>98</xdr:row>
      <xdr:rowOff>124448</xdr:rowOff>
    </xdr:to>
    <xdr:sp macro="" textlink="">
      <xdr:nvSpPr>
        <xdr:cNvPr id="492" name="楕円 491"/>
        <xdr:cNvSpPr/>
      </xdr:nvSpPr>
      <xdr:spPr>
        <a:xfrm>
          <a:off x="10426700" y="1682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45725</xdr:rowOff>
    </xdr:from>
    <xdr:ext cx="534377" cy="259045"/>
    <xdr:sp macro="" textlink="">
      <xdr:nvSpPr>
        <xdr:cNvPr id="493" name="土木費該当値テキスト"/>
        <xdr:cNvSpPr txBox="1"/>
      </xdr:nvSpPr>
      <xdr:spPr>
        <a:xfrm>
          <a:off x="10528300" y="166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3821</xdr:rowOff>
    </xdr:from>
    <xdr:to>
      <xdr:col>50</xdr:col>
      <xdr:colOff>165100</xdr:colOff>
      <xdr:row>98</xdr:row>
      <xdr:rowOff>105421</xdr:rowOff>
    </xdr:to>
    <xdr:sp macro="" textlink="">
      <xdr:nvSpPr>
        <xdr:cNvPr id="494" name="楕円 493"/>
        <xdr:cNvSpPr/>
      </xdr:nvSpPr>
      <xdr:spPr>
        <a:xfrm>
          <a:off x="9588500" y="1680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121948</xdr:rowOff>
    </xdr:from>
    <xdr:ext cx="534377" cy="259045"/>
    <xdr:sp macro="" textlink="">
      <xdr:nvSpPr>
        <xdr:cNvPr id="495" name="テキスト ボックス 494"/>
        <xdr:cNvSpPr txBox="1"/>
      </xdr:nvSpPr>
      <xdr:spPr>
        <a:xfrm>
          <a:off x="9372111" y="1658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147265</xdr:rowOff>
    </xdr:from>
    <xdr:to>
      <xdr:col>46</xdr:col>
      <xdr:colOff>38100</xdr:colOff>
      <xdr:row>98</xdr:row>
      <xdr:rowOff>77415</xdr:rowOff>
    </xdr:to>
    <xdr:sp macro="" textlink="">
      <xdr:nvSpPr>
        <xdr:cNvPr id="496" name="楕円 495"/>
        <xdr:cNvSpPr/>
      </xdr:nvSpPr>
      <xdr:spPr>
        <a:xfrm>
          <a:off x="8699500" y="1677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93942</xdr:rowOff>
    </xdr:from>
    <xdr:ext cx="534377" cy="259045"/>
    <xdr:sp macro="" textlink="">
      <xdr:nvSpPr>
        <xdr:cNvPr id="497" name="テキスト ボックス 496"/>
        <xdr:cNvSpPr txBox="1"/>
      </xdr:nvSpPr>
      <xdr:spPr>
        <a:xfrm>
          <a:off x="8483111" y="1655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17619</xdr:rowOff>
    </xdr:from>
    <xdr:to>
      <xdr:col>41</xdr:col>
      <xdr:colOff>101600</xdr:colOff>
      <xdr:row>98</xdr:row>
      <xdr:rowOff>119219</xdr:rowOff>
    </xdr:to>
    <xdr:sp macro="" textlink="">
      <xdr:nvSpPr>
        <xdr:cNvPr id="498" name="楕円 497"/>
        <xdr:cNvSpPr/>
      </xdr:nvSpPr>
      <xdr:spPr>
        <a:xfrm>
          <a:off x="7810500" y="1681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135746</xdr:rowOff>
    </xdr:from>
    <xdr:ext cx="534377" cy="259045"/>
    <xdr:sp macro="" textlink="">
      <xdr:nvSpPr>
        <xdr:cNvPr id="499" name="テキスト ボックス 498"/>
        <xdr:cNvSpPr txBox="1"/>
      </xdr:nvSpPr>
      <xdr:spPr>
        <a:xfrm>
          <a:off x="7594111" y="1659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147729</xdr:rowOff>
    </xdr:from>
    <xdr:to>
      <xdr:col>36</xdr:col>
      <xdr:colOff>165100</xdr:colOff>
      <xdr:row>98</xdr:row>
      <xdr:rowOff>77879</xdr:rowOff>
    </xdr:to>
    <xdr:sp macro="" textlink="">
      <xdr:nvSpPr>
        <xdr:cNvPr id="500" name="楕円 499"/>
        <xdr:cNvSpPr/>
      </xdr:nvSpPr>
      <xdr:spPr>
        <a:xfrm>
          <a:off x="6921500" y="1677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94406</xdr:rowOff>
    </xdr:from>
    <xdr:ext cx="534377" cy="259045"/>
    <xdr:sp macro="" textlink="">
      <xdr:nvSpPr>
        <xdr:cNvPr id="501" name="テキスト ボックス 500"/>
        <xdr:cNvSpPr txBox="1"/>
      </xdr:nvSpPr>
      <xdr:spPr>
        <a:xfrm>
          <a:off x="6705111" y="16553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34381</xdr:rowOff>
    </xdr:from>
    <xdr:to>
      <xdr:col>85</xdr:col>
      <xdr:colOff>127000</xdr:colOff>
      <xdr:row>37</xdr:row>
      <xdr:rowOff>43100</xdr:rowOff>
    </xdr:to>
    <xdr:cxnSp macro="">
      <xdr:nvCxnSpPr>
        <xdr:cNvPr id="533" name="直線コネクタ 532"/>
        <xdr:cNvCxnSpPr/>
      </xdr:nvCxnSpPr>
      <xdr:spPr>
        <a:xfrm flipV="1">
          <a:off x="15481300" y="6378031"/>
          <a:ext cx="8382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13769</xdr:rowOff>
    </xdr:from>
    <xdr:ext cx="534377" cy="259045"/>
    <xdr:sp macro="" textlink="">
      <xdr:nvSpPr>
        <xdr:cNvPr id="534" name="消防費平均値テキスト"/>
        <xdr:cNvSpPr txBox="1"/>
      </xdr:nvSpPr>
      <xdr:spPr>
        <a:xfrm>
          <a:off x="16370300" y="6357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43100</xdr:rowOff>
    </xdr:from>
    <xdr:to>
      <xdr:col>81</xdr:col>
      <xdr:colOff>50800</xdr:colOff>
      <xdr:row>37</xdr:row>
      <xdr:rowOff>44896</xdr:rowOff>
    </xdr:to>
    <xdr:cxnSp macro="">
      <xdr:nvCxnSpPr>
        <xdr:cNvPr id="536" name="直線コネクタ 535"/>
        <xdr:cNvCxnSpPr/>
      </xdr:nvCxnSpPr>
      <xdr:spPr>
        <a:xfrm flipV="1">
          <a:off x="14592300" y="6386750"/>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1653</xdr:rowOff>
    </xdr:from>
    <xdr:ext cx="534377" cy="259045"/>
    <xdr:sp macro="" textlink="">
      <xdr:nvSpPr>
        <xdr:cNvPr id="538" name="テキスト ボックス 537"/>
        <xdr:cNvSpPr txBox="1"/>
      </xdr:nvSpPr>
      <xdr:spPr>
        <a:xfrm>
          <a:off x="15214111" y="651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29254</xdr:rowOff>
    </xdr:from>
    <xdr:to>
      <xdr:col>76</xdr:col>
      <xdr:colOff>114300</xdr:colOff>
      <xdr:row>37</xdr:row>
      <xdr:rowOff>44896</xdr:rowOff>
    </xdr:to>
    <xdr:cxnSp macro="">
      <xdr:nvCxnSpPr>
        <xdr:cNvPr id="539" name="直線コネクタ 538"/>
        <xdr:cNvCxnSpPr/>
      </xdr:nvCxnSpPr>
      <xdr:spPr>
        <a:xfrm>
          <a:off x="13703300" y="6372904"/>
          <a:ext cx="889000" cy="1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169054</xdr:rowOff>
    </xdr:from>
    <xdr:ext cx="534377" cy="259045"/>
    <xdr:sp macro="" textlink="">
      <xdr:nvSpPr>
        <xdr:cNvPr id="541" name="テキスト ボックス 540"/>
        <xdr:cNvSpPr txBox="1"/>
      </xdr:nvSpPr>
      <xdr:spPr>
        <a:xfrm>
          <a:off x="14325111" y="651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36079</xdr:rowOff>
    </xdr:from>
    <xdr:to>
      <xdr:col>71</xdr:col>
      <xdr:colOff>177800</xdr:colOff>
      <xdr:row>37</xdr:row>
      <xdr:rowOff>29254</xdr:rowOff>
    </xdr:to>
    <xdr:cxnSp macro="">
      <xdr:nvCxnSpPr>
        <xdr:cNvPr id="542" name="直線コネクタ 541"/>
        <xdr:cNvCxnSpPr/>
      </xdr:nvCxnSpPr>
      <xdr:spPr>
        <a:xfrm>
          <a:off x="12814300" y="6036829"/>
          <a:ext cx="889000" cy="33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170425</xdr:rowOff>
    </xdr:from>
    <xdr:ext cx="534377" cy="259045"/>
    <xdr:sp macro="" textlink="">
      <xdr:nvSpPr>
        <xdr:cNvPr id="544" name="テキスト ボックス 543"/>
        <xdr:cNvSpPr txBox="1"/>
      </xdr:nvSpPr>
      <xdr:spPr>
        <a:xfrm>
          <a:off x="13436111" y="65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18981</xdr:rowOff>
    </xdr:from>
    <xdr:to>
      <xdr:col>67</xdr:col>
      <xdr:colOff>101600</xdr:colOff>
      <xdr:row>37</xdr:row>
      <xdr:rowOff>120581</xdr:rowOff>
    </xdr:to>
    <xdr:sp macro="" textlink="">
      <xdr:nvSpPr>
        <xdr:cNvPr id="545" name="フローチャート: 判断 544"/>
        <xdr:cNvSpPr/>
      </xdr:nvSpPr>
      <xdr:spPr>
        <a:xfrm>
          <a:off x="12763500" y="6362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111708</xdr:rowOff>
    </xdr:from>
    <xdr:ext cx="534377" cy="259045"/>
    <xdr:sp macro="" textlink="">
      <xdr:nvSpPr>
        <xdr:cNvPr id="546" name="テキスト ボックス 545"/>
        <xdr:cNvSpPr txBox="1"/>
      </xdr:nvSpPr>
      <xdr:spPr>
        <a:xfrm>
          <a:off x="12547111" y="6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155031</xdr:rowOff>
    </xdr:from>
    <xdr:to>
      <xdr:col>85</xdr:col>
      <xdr:colOff>177800</xdr:colOff>
      <xdr:row>37</xdr:row>
      <xdr:rowOff>85181</xdr:rowOff>
    </xdr:to>
    <xdr:sp macro="" textlink="">
      <xdr:nvSpPr>
        <xdr:cNvPr id="552" name="楕円 551"/>
        <xdr:cNvSpPr/>
      </xdr:nvSpPr>
      <xdr:spPr>
        <a:xfrm>
          <a:off x="16268700" y="63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6458</xdr:rowOff>
    </xdr:from>
    <xdr:ext cx="534377" cy="259045"/>
    <xdr:sp macro="" textlink="">
      <xdr:nvSpPr>
        <xdr:cNvPr id="553" name="消防費該当値テキスト"/>
        <xdr:cNvSpPr txBox="1"/>
      </xdr:nvSpPr>
      <xdr:spPr>
        <a:xfrm>
          <a:off x="16370300" y="61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163750</xdr:rowOff>
    </xdr:from>
    <xdr:to>
      <xdr:col>81</xdr:col>
      <xdr:colOff>101600</xdr:colOff>
      <xdr:row>37</xdr:row>
      <xdr:rowOff>93900</xdr:rowOff>
    </xdr:to>
    <xdr:sp macro="" textlink="">
      <xdr:nvSpPr>
        <xdr:cNvPr id="554" name="楕円 553"/>
        <xdr:cNvSpPr/>
      </xdr:nvSpPr>
      <xdr:spPr>
        <a:xfrm>
          <a:off x="15430500" y="633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110427</xdr:rowOff>
    </xdr:from>
    <xdr:ext cx="534377" cy="259045"/>
    <xdr:sp macro="" textlink="">
      <xdr:nvSpPr>
        <xdr:cNvPr id="555" name="テキスト ボックス 554"/>
        <xdr:cNvSpPr txBox="1"/>
      </xdr:nvSpPr>
      <xdr:spPr>
        <a:xfrm>
          <a:off x="15214111" y="6111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165546</xdr:rowOff>
    </xdr:from>
    <xdr:to>
      <xdr:col>76</xdr:col>
      <xdr:colOff>165100</xdr:colOff>
      <xdr:row>37</xdr:row>
      <xdr:rowOff>95696</xdr:rowOff>
    </xdr:to>
    <xdr:sp macro="" textlink="">
      <xdr:nvSpPr>
        <xdr:cNvPr id="556" name="楕円 555"/>
        <xdr:cNvSpPr/>
      </xdr:nvSpPr>
      <xdr:spPr>
        <a:xfrm>
          <a:off x="14541500" y="63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112223</xdr:rowOff>
    </xdr:from>
    <xdr:ext cx="534377" cy="259045"/>
    <xdr:sp macro="" textlink="">
      <xdr:nvSpPr>
        <xdr:cNvPr id="557" name="テキスト ボックス 556"/>
        <xdr:cNvSpPr txBox="1"/>
      </xdr:nvSpPr>
      <xdr:spPr>
        <a:xfrm>
          <a:off x="14325111" y="611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149904</xdr:rowOff>
    </xdr:from>
    <xdr:to>
      <xdr:col>72</xdr:col>
      <xdr:colOff>38100</xdr:colOff>
      <xdr:row>37</xdr:row>
      <xdr:rowOff>80054</xdr:rowOff>
    </xdr:to>
    <xdr:sp macro="" textlink="">
      <xdr:nvSpPr>
        <xdr:cNvPr id="558" name="楕円 557"/>
        <xdr:cNvSpPr/>
      </xdr:nvSpPr>
      <xdr:spPr>
        <a:xfrm>
          <a:off x="13652500" y="63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96581</xdr:rowOff>
    </xdr:from>
    <xdr:ext cx="534377" cy="259045"/>
    <xdr:sp macro="" textlink="">
      <xdr:nvSpPr>
        <xdr:cNvPr id="559" name="テキスト ボックス 558"/>
        <xdr:cNvSpPr txBox="1"/>
      </xdr:nvSpPr>
      <xdr:spPr>
        <a:xfrm>
          <a:off x="13436111" y="60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156729</xdr:rowOff>
    </xdr:from>
    <xdr:to>
      <xdr:col>67</xdr:col>
      <xdr:colOff>101600</xdr:colOff>
      <xdr:row>35</xdr:row>
      <xdr:rowOff>86879</xdr:rowOff>
    </xdr:to>
    <xdr:sp macro="" textlink="">
      <xdr:nvSpPr>
        <xdr:cNvPr id="560" name="楕円 559"/>
        <xdr:cNvSpPr/>
      </xdr:nvSpPr>
      <xdr:spPr>
        <a:xfrm>
          <a:off x="12763500" y="598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103406</xdr:rowOff>
    </xdr:from>
    <xdr:ext cx="534377" cy="259045"/>
    <xdr:sp macro="" textlink="">
      <xdr:nvSpPr>
        <xdr:cNvPr id="561" name="テキスト ボックス 560"/>
        <xdr:cNvSpPr txBox="1"/>
      </xdr:nvSpPr>
      <xdr:spPr>
        <a:xfrm>
          <a:off x="12547111" y="57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54369</xdr:rowOff>
    </xdr:from>
    <xdr:to>
      <xdr:col>85</xdr:col>
      <xdr:colOff>127000</xdr:colOff>
      <xdr:row>57</xdr:row>
      <xdr:rowOff>69964</xdr:rowOff>
    </xdr:to>
    <xdr:cxnSp macro="">
      <xdr:nvCxnSpPr>
        <xdr:cNvPr id="591" name="直線コネクタ 590"/>
        <xdr:cNvCxnSpPr/>
      </xdr:nvCxnSpPr>
      <xdr:spPr>
        <a:xfrm flipV="1">
          <a:off x="15481300" y="9827019"/>
          <a:ext cx="8382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69964</xdr:rowOff>
    </xdr:from>
    <xdr:to>
      <xdr:col>81</xdr:col>
      <xdr:colOff>50800</xdr:colOff>
      <xdr:row>57</xdr:row>
      <xdr:rowOff>166091</xdr:rowOff>
    </xdr:to>
    <xdr:cxnSp macro="">
      <xdr:nvCxnSpPr>
        <xdr:cNvPr id="594" name="直線コネクタ 593"/>
        <xdr:cNvCxnSpPr/>
      </xdr:nvCxnSpPr>
      <xdr:spPr>
        <a:xfrm flipV="1">
          <a:off x="14592300" y="9842614"/>
          <a:ext cx="889000" cy="9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141355</xdr:rowOff>
    </xdr:from>
    <xdr:ext cx="534377" cy="259045"/>
    <xdr:sp macro="" textlink="">
      <xdr:nvSpPr>
        <xdr:cNvPr id="596" name="テキスト ボックス 595"/>
        <xdr:cNvSpPr txBox="1"/>
      </xdr:nvSpPr>
      <xdr:spPr>
        <a:xfrm>
          <a:off x="15214111" y="9914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13639</xdr:rowOff>
    </xdr:from>
    <xdr:to>
      <xdr:col>76</xdr:col>
      <xdr:colOff>114300</xdr:colOff>
      <xdr:row>57</xdr:row>
      <xdr:rowOff>166091</xdr:rowOff>
    </xdr:to>
    <xdr:cxnSp macro="">
      <xdr:nvCxnSpPr>
        <xdr:cNvPr id="597" name="直線コネクタ 596"/>
        <xdr:cNvCxnSpPr/>
      </xdr:nvCxnSpPr>
      <xdr:spPr>
        <a:xfrm>
          <a:off x="13703300" y="9786289"/>
          <a:ext cx="889000" cy="15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158115</xdr:rowOff>
    </xdr:from>
    <xdr:to>
      <xdr:col>71</xdr:col>
      <xdr:colOff>177800</xdr:colOff>
      <xdr:row>57</xdr:row>
      <xdr:rowOff>13639</xdr:rowOff>
    </xdr:to>
    <xdr:cxnSp macro="">
      <xdr:nvCxnSpPr>
        <xdr:cNvPr id="600" name="直線コネクタ 599"/>
        <xdr:cNvCxnSpPr/>
      </xdr:nvCxnSpPr>
      <xdr:spPr>
        <a:xfrm>
          <a:off x="12814300" y="9587865"/>
          <a:ext cx="889000" cy="19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144428</xdr:rowOff>
    </xdr:from>
    <xdr:ext cx="534377" cy="259045"/>
    <xdr:sp macro="" textlink="">
      <xdr:nvSpPr>
        <xdr:cNvPr id="602" name="テキスト ボックス 601"/>
        <xdr:cNvSpPr txBox="1"/>
      </xdr:nvSpPr>
      <xdr:spPr>
        <a:xfrm>
          <a:off x="13436111" y="991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169659</xdr:rowOff>
    </xdr:from>
    <xdr:to>
      <xdr:col>67</xdr:col>
      <xdr:colOff>101600</xdr:colOff>
      <xdr:row>57</xdr:row>
      <xdr:rowOff>99809</xdr:rowOff>
    </xdr:to>
    <xdr:sp macro="" textlink="">
      <xdr:nvSpPr>
        <xdr:cNvPr id="603" name="フローチャート: 判断 602"/>
        <xdr:cNvSpPr/>
      </xdr:nvSpPr>
      <xdr:spPr>
        <a:xfrm>
          <a:off x="12763500" y="97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90936</xdr:rowOff>
    </xdr:from>
    <xdr:ext cx="534377" cy="259045"/>
    <xdr:sp macro="" textlink="">
      <xdr:nvSpPr>
        <xdr:cNvPr id="604" name="テキスト ボックス 603"/>
        <xdr:cNvSpPr txBox="1"/>
      </xdr:nvSpPr>
      <xdr:spPr>
        <a:xfrm>
          <a:off x="12547111" y="986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3569</xdr:rowOff>
    </xdr:from>
    <xdr:to>
      <xdr:col>85</xdr:col>
      <xdr:colOff>177800</xdr:colOff>
      <xdr:row>57</xdr:row>
      <xdr:rowOff>105169</xdr:rowOff>
    </xdr:to>
    <xdr:sp macro="" textlink="">
      <xdr:nvSpPr>
        <xdr:cNvPr id="610" name="楕円 609"/>
        <xdr:cNvSpPr/>
      </xdr:nvSpPr>
      <xdr:spPr>
        <a:xfrm>
          <a:off x="16268700" y="977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153446</xdr:rowOff>
    </xdr:from>
    <xdr:ext cx="534377" cy="259045"/>
    <xdr:sp macro="" textlink="">
      <xdr:nvSpPr>
        <xdr:cNvPr id="611" name="教育費該当値テキスト"/>
        <xdr:cNvSpPr txBox="1"/>
      </xdr:nvSpPr>
      <xdr:spPr>
        <a:xfrm>
          <a:off x="16370300" y="975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19164</xdr:rowOff>
    </xdr:from>
    <xdr:to>
      <xdr:col>81</xdr:col>
      <xdr:colOff>101600</xdr:colOff>
      <xdr:row>57</xdr:row>
      <xdr:rowOff>120764</xdr:rowOff>
    </xdr:to>
    <xdr:sp macro="" textlink="">
      <xdr:nvSpPr>
        <xdr:cNvPr id="612" name="楕円 611"/>
        <xdr:cNvSpPr/>
      </xdr:nvSpPr>
      <xdr:spPr>
        <a:xfrm>
          <a:off x="15430500" y="979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137291</xdr:rowOff>
    </xdr:from>
    <xdr:ext cx="534377" cy="259045"/>
    <xdr:sp macro="" textlink="">
      <xdr:nvSpPr>
        <xdr:cNvPr id="613" name="テキスト ボックス 612"/>
        <xdr:cNvSpPr txBox="1"/>
      </xdr:nvSpPr>
      <xdr:spPr>
        <a:xfrm>
          <a:off x="15214111" y="956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115291</xdr:rowOff>
    </xdr:from>
    <xdr:to>
      <xdr:col>76</xdr:col>
      <xdr:colOff>165100</xdr:colOff>
      <xdr:row>58</xdr:row>
      <xdr:rowOff>45441</xdr:rowOff>
    </xdr:to>
    <xdr:sp macro="" textlink="">
      <xdr:nvSpPr>
        <xdr:cNvPr id="614" name="楕円 613"/>
        <xdr:cNvSpPr/>
      </xdr:nvSpPr>
      <xdr:spPr>
        <a:xfrm>
          <a:off x="14541500" y="988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36568</xdr:rowOff>
    </xdr:from>
    <xdr:ext cx="534377" cy="259045"/>
    <xdr:sp macro="" textlink="">
      <xdr:nvSpPr>
        <xdr:cNvPr id="615" name="テキスト ボックス 614"/>
        <xdr:cNvSpPr txBox="1"/>
      </xdr:nvSpPr>
      <xdr:spPr>
        <a:xfrm>
          <a:off x="14325111" y="998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134289</xdr:rowOff>
    </xdr:from>
    <xdr:to>
      <xdr:col>72</xdr:col>
      <xdr:colOff>38100</xdr:colOff>
      <xdr:row>57</xdr:row>
      <xdr:rowOff>64439</xdr:rowOff>
    </xdr:to>
    <xdr:sp macro="" textlink="">
      <xdr:nvSpPr>
        <xdr:cNvPr id="616" name="楕円 615"/>
        <xdr:cNvSpPr/>
      </xdr:nvSpPr>
      <xdr:spPr>
        <a:xfrm>
          <a:off x="13652500" y="973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80966</xdr:rowOff>
    </xdr:from>
    <xdr:ext cx="534377" cy="259045"/>
    <xdr:sp macro="" textlink="">
      <xdr:nvSpPr>
        <xdr:cNvPr id="617" name="テキスト ボックス 616"/>
        <xdr:cNvSpPr txBox="1"/>
      </xdr:nvSpPr>
      <xdr:spPr>
        <a:xfrm>
          <a:off x="13436111" y="951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107315</xdr:rowOff>
    </xdr:from>
    <xdr:to>
      <xdr:col>67</xdr:col>
      <xdr:colOff>101600</xdr:colOff>
      <xdr:row>56</xdr:row>
      <xdr:rowOff>37465</xdr:rowOff>
    </xdr:to>
    <xdr:sp macro="" textlink="">
      <xdr:nvSpPr>
        <xdr:cNvPr id="618" name="楕円 617"/>
        <xdr:cNvSpPr/>
      </xdr:nvSpPr>
      <xdr:spPr>
        <a:xfrm>
          <a:off x="12763500" y="95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53992</xdr:rowOff>
    </xdr:from>
    <xdr:ext cx="534377" cy="259045"/>
    <xdr:sp macro="" textlink="">
      <xdr:nvSpPr>
        <xdr:cNvPr id="619" name="テキスト ボックス 618"/>
        <xdr:cNvSpPr txBox="1"/>
      </xdr:nvSpPr>
      <xdr:spPr>
        <a:xfrm>
          <a:off x="12547111" y="9312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41554</xdr:rowOff>
    </xdr:from>
    <xdr:to>
      <xdr:col>76</xdr:col>
      <xdr:colOff>114300</xdr:colOff>
      <xdr:row>79</xdr:row>
      <xdr:rowOff>44450</xdr:rowOff>
    </xdr:to>
    <xdr:cxnSp macro="">
      <xdr:nvCxnSpPr>
        <xdr:cNvPr id="654" name="直線コネクタ 653"/>
        <xdr:cNvCxnSpPr/>
      </xdr:nvCxnSpPr>
      <xdr:spPr>
        <a:xfrm>
          <a:off x="13703300" y="13586104"/>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41554</xdr:rowOff>
    </xdr:from>
    <xdr:to>
      <xdr:col>71</xdr:col>
      <xdr:colOff>177800</xdr:colOff>
      <xdr:row>79</xdr:row>
      <xdr:rowOff>44438</xdr:rowOff>
    </xdr:to>
    <xdr:cxnSp macro="">
      <xdr:nvCxnSpPr>
        <xdr:cNvPr id="657" name="直線コネクタ 656"/>
        <xdr:cNvCxnSpPr/>
      </xdr:nvCxnSpPr>
      <xdr:spPr>
        <a:xfrm flipV="1">
          <a:off x="12814300" y="13586104"/>
          <a:ext cx="8890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128029</xdr:rowOff>
    </xdr:from>
    <xdr:to>
      <xdr:col>67</xdr:col>
      <xdr:colOff>101600</xdr:colOff>
      <xdr:row>79</xdr:row>
      <xdr:rowOff>58179</xdr:rowOff>
    </xdr:to>
    <xdr:sp macro="" textlink="">
      <xdr:nvSpPr>
        <xdr:cNvPr id="660" name="フローチャート: 判断 659"/>
        <xdr:cNvSpPr/>
      </xdr:nvSpPr>
      <xdr:spPr>
        <a:xfrm>
          <a:off x="12763500" y="135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74706</xdr:rowOff>
    </xdr:from>
    <xdr:ext cx="469744" cy="259045"/>
    <xdr:sp macro="" textlink="">
      <xdr:nvSpPr>
        <xdr:cNvPr id="661" name="テキスト ボックス 660"/>
        <xdr:cNvSpPr txBox="1"/>
      </xdr:nvSpPr>
      <xdr:spPr>
        <a:xfrm>
          <a:off x="12579428" y="132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8"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162204</xdr:rowOff>
    </xdr:from>
    <xdr:to>
      <xdr:col>72</xdr:col>
      <xdr:colOff>38100</xdr:colOff>
      <xdr:row>79</xdr:row>
      <xdr:rowOff>92354</xdr:rowOff>
    </xdr:to>
    <xdr:sp macro="" textlink="">
      <xdr:nvSpPr>
        <xdr:cNvPr id="673" name="楕円 672"/>
        <xdr:cNvSpPr/>
      </xdr:nvSpPr>
      <xdr:spPr>
        <a:xfrm>
          <a:off x="13652500" y="135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83481</xdr:rowOff>
    </xdr:from>
    <xdr:ext cx="378565" cy="259045"/>
    <xdr:sp macro="" textlink="">
      <xdr:nvSpPr>
        <xdr:cNvPr id="674" name="テキスト ボックス 673"/>
        <xdr:cNvSpPr txBox="1"/>
      </xdr:nvSpPr>
      <xdr:spPr>
        <a:xfrm>
          <a:off x="13514017" y="13628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165088</xdr:rowOff>
    </xdr:from>
    <xdr:to>
      <xdr:col>67</xdr:col>
      <xdr:colOff>101600</xdr:colOff>
      <xdr:row>79</xdr:row>
      <xdr:rowOff>95238</xdr:rowOff>
    </xdr:to>
    <xdr:sp macro="" textlink="">
      <xdr:nvSpPr>
        <xdr:cNvPr id="675" name="楕円 674"/>
        <xdr:cNvSpPr/>
      </xdr:nvSpPr>
      <xdr:spPr>
        <a:xfrm>
          <a:off x="12763500" y="135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86365</xdr:rowOff>
    </xdr:from>
    <xdr:ext cx="249299" cy="259045"/>
    <xdr:sp macro="" textlink="">
      <xdr:nvSpPr>
        <xdr:cNvPr id="676" name="テキスト ボックス 675"/>
        <xdr:cNvSpPr txBox="1"/>
      </xdr:nvSpPr>
      <xdr:spPr>
        <a:xfrm>
          <a:off x="12689650" y="136309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140602</xdr:rowOff>
    </xdr:from>
    <xdr:to>
      <xdr:col>85</xdr:col>
      <xdr:colOff>127000</xdr:colOff>
      <xdr:row>95</xdr:row>
      <xdr:rowOff>61888</xdr:rowOff>
    </xdr:to>
    <xdr:cxnSp macro="">
      <xdr:nvCxnSpPr>
        <xdr:cNvPr id="705" name="直線コネクタ 704"/>
        <xdr:cNvCxnSpPr/>
      </xdr:nvCxnSpPr>
      <xdr:spPr>
        <a:xfrm>
          <a:off x="15481300" y="16256902"/>
          <a:ext cx="8382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3776</xdr:rowOff>
    </xdr:from>
    <xdr:ext cx="534377" cy="259045"/>
    <xdr:sp macro="" textlink="">
      <xdr:nvSpPr>
        <xdr:cNvPr id="706" name="公債費平均値テキスト"/>
        <xdr:cNvSpPr txBox="1"/>
      </xdr:nvSpPr>
      <xdr:spPr>
        <a:xfrm>
          <a:off x="16370300" y="16291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140602</xdr:rowOff>
    </xdr:from>
    <xdr:to>
      <xdr:col>81</xdr:col>
      <xdr:colOff>50800</xdr:colOff>
      <xdr:row>95</xdr:row>
      <xdr:rowOff>101778</xdr:rowOff>
    </xdr:to>
    <xdr:cxnSp macro="">
      <xdr:nvCxnSpPr>
        <xdr:cNvPr id="708" name="直線コネクタ 707"/>
        <xdr:cNvCxnSpPr/>
      </xdr:nvCxnSpPr>
      <xdr:spPr>
        <a:xfrm flipV="1">
          <a:off x="14592300" y="16256902"/>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132554</xdr:rowOff>
    </xdr:from>
    <xdr:ext cx="534377" cy="259045"/>
    <xdr:sp macro="" textlink="">
      <xdr:nvSpPr>
        <xdr:cNvPr id="710" name="テキスト ボックス 709"/>
        <xdr:cNvSpPr txBox="1"/>
      </xdr:nvSpPr>
      <xdr:spPr>
        <a:xfrm>
          <a:off x="15214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101778</xdr:rowOff>
    </xdr:from>
    <xdr:to>
      <xdr:col>76</xdr:col>
      <xdr:colOff>114300</xdr:colOff>
      <xdr:row>95</xdr:row>
      <xdr:rowOff>111506</xdr:rowOff>
    </xdr:to>
    <xdr:cxnSp macro="">
      <xdr:nvCxnSpPr>
        <xdr:cNvPr id="711" name="直線コネクタ 710"/>
        <xdr:cNvCxnSpPr/>
      </xdr:nvCxnSpPr>
      <xdr:spPr>
        <a:xfrm flipV="1">
          <a:off x="13703300" y="16389528"/>
          <a:ext cx="889000" cy="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89040</xdr:rowOff>
    </xdr:from>
    <xdr:to>
      <xdr:col>71</xdr:col>
      <xdr:colOff>177800</xdr:colOff>
      <xdr:row>95</xdr:row>
      <xdr:rowOff>111506</xdr:rowOff>
    </xdr:to>
    <xdr:cxnSp macro="">
      <xdr:nvCxnSpPr>
        <xdr:cNvPr id="714" name="直線コネクタ 713"/>
        <xdr:cNvCxnSpPr/>
      </xdr:nvCxnSpPr>
      <xdr:spPr>
        <a:xfrm>
          <a:off x="12814300" y="16376790"/>
          <a:ext cx="889000" cy="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150622</xdr:rowOff>
    </xdr:from>
    <xdr:to>
      <xdr:col>67</xdr:col>
      <xdr:colOff>101600</xdr:colOff>
      <xdr:row>95</xdr:row>
      <xdr:rowOff>80772</xdr:rowOff>
    </xdr:to>
    <xdr:sp macro="" textlink="">
      <xdr:nvSpPr>
        <xdr:cNvPr id="717" name="フローチャート: 判断 716"/>
        <xdr:cNvSpPr/>
      </xdr:nvSpPr>
      <xdr:spPr>
        <a:xfrm>
          <a:off x="12763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97299</xdr:rowOff>
    </xdr:from>
    <xdr:ext cx="534377" cy="259045"/>
    <xdr:sp macro="" textlink="">
      <xdr:nvSpPr>
        <xdr:cNvPr id="718" name="テキスト ボックス 717"/>
        <xdr:cNvSpPr txBox="1"/>
      </xdr:nvSpPr>
      <xdr:spPr>
        <a:xfrm>
          <a:off x="12547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11088</xdr:rowOff>
    </xdr:from>
    <xdr:to>
      <xdr:col>85</xdr:col>
      <xdr:colOff>177800</xdr:colOff>
      <xdr:row>95</xdr:row>
      <xdr:rowOff>112688</xdr:rowOff>
    </xdr:to>
    <xdr:sp macro="" textlink="">
      <xdr:nvSpPr>
        <xdr:cNvPr id="724" name="楕円 723"/>
        <xdr:cNvSpPr/>
      </xdr:nvSpPr>
      <xdr:spPr>
        <a:xfrm>
          <a:off x="16268700" y="162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33965</xdr:rowOff>
    </xdr:from>
    <xdr:ext cx="534377" cy="259045"/>
    <xdr:sp macro="" textlink="">
      <xdr:nvSpPr>
        <xdr:cNvPr id="725" name="公債費該当値テキスト"/>
        <xdr:cNvSpPr txBox="1"/>
      </xdr:nvSpPr>
      <xdr:spPr>
        <a:xfrm>
          <a:off x="16370300" y="16150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89802</xdr:rowOff>
    </xdr:from>
    <xdr:to>
      <xdr:col>81</xdr:col>
      <xdr:colOff>101600</xdr:colOff>
      <xdr:row>95</xdr:row>
      <xdr:rowOff>19952</xdr:rowOff>
    </xdr:to>
    <xdr:sp macro="" textlink="">
      <xdr:nvSpPr>
        <xdr:cNvPr id="726" name="楕円 725"/>
        <xdr:cNvSpPr/>
      </xdr:nvSpPr>
      <xdr:spPr>
        <a:xfrm>
          <a:off x="15430500" y="162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36479</xdr:rowOff>
    </xdr:from>
    <xdr:ext cx="534377" cy="259045"/>
    <xdr:sp macro="" textlink="">
      <xdr:nvSpPr>
        <xdr:cNvPr id="727" name="テキスト ボックス 726"/>
        <xdr:cNvSpPr txBox="1"/>
      </xdr:nvSpPr>
      <xdr:spPr>
        <a:xfrm>
          <a:off x="15214111" y="159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50978</xdr:rowOff>
    </xdr:from>
    <xdr:to>
      <xdr:col>76</xdr:col>
      <xdr:colOff>165100</xdr:colOff>
      <xdr:row>95</xdr:row>
      <xdr:rowOff>152578</xdr:rowOff>
    </xdr:to>
    <xdr:sp macro="" textlink="">
      <xdr:nvSpPr>
        <xdr:cNvPr id="728" name="楕円 727"/>
        <xdr:cNvSpPr/>
      </xdr:nvSpPr>
      <xdr:spPr>
        <a:xfrm>
          <a:off x="14541500" y="163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143705</xdr:rowOff>
    </xdr:from>
    <xdr:ext cx="534377" cy="259045"/>
    <xdr:sp macro="" textlink="">
      <xdr:nvSpPr>
        <xdr:cNvPr id="729" name="テキスト ボックス 728"/>
        <xdr:cNvSpPr txBox="1"/>
      </xdr:nvSpPr>
      <xdr:spPr>
        <a:xfrm>
          <a:off x="14325111" y="164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60706</xdr:rowOff>
    </xdr:from>
    <xdr:to>
      <xdr:col>72</xdr:col>
      <xdr:colOff>38100</xdr:colOff>
      <xdr:row>95</xdr:row>
      <xdr:rowOff>162306</xdr:rowOff>
    </xdr:to>
    <xdr:sp macro="" textlink="">
      <xdr:nvSpPr>
        <xdr:cNvPr id="730" name="楕円 729"/>
        <xdr:cNvSpPr/>
      </xdr:nvSpPr>
      <xdr:spPr>
        <a:xfrm>
          <a:off x="13652500" y="1634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153433</xdr:rowOff>
    </xdr:from>
    <xdr:ext cx="534377" cy="259045"/>
    <xdr:sp macro="" textlink="">
      <xdr:nvSpPr>
        <xdr:cNvPr id="731" name="テキスト ボックス 730"/>
        <xdr:cNvSpPr txBox="1"/>
      </xdr:nvSpPr>
      <xdr:spPr>
        <a:xfrm>
          <a:off x="13436111" y="16441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38240</xdr:rowOff>
    </xdr:from>
    <xdr:to>
      <xdr:col>67</xdr:col>
      <xdr:colOff>101600</xdr:colOff>
      <xdr:row>95</xdr:row>
      <xdr:rowOff>139840</xdr:rowOff>
    </xdr:to>
    <xdr:sp macro="" textlink="">
      <xdr:nvSpPr>
        <xdr:cNvPr id="732" name="楕円 731"/>
        <xdr:cNvSpPr/>
      </xdr:nvSpPr>
      <xdr:spPr>
        <a:xfrm>
          <a:off x="12763500" y="163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130967</xdr:rowOff>
    </xdr:from>
    <xdr:ext cx="534377" cy="259045"/>
    <xdr:sp macro="" textlink="">
      <xdr:nvSpPr>
        <xdr:cNvPr id="733" name="テキスト ボックス 732"/>
        <xdr:cNvSpPr txBox="1"/>
      </xdr:nvSpPr>
      <xdr:spPr>
        <a:xfrm>
          <a:off x="12547111" y="16418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94843</xdr:rowOff>
    </xdr:from>
    <xdr:to>
      <xdr:col>98</xdr:col>
      <xdr:colOff>38100</xdr:colOff>
      <xdr:row>38</xdr:row>
      <xdr:rowOff>24994</xdr:rowOff>
    </xdr:to>
    <xdr:sp macro="" textlink="">
      <xdr:nvSpPr>
        <xdr:cNvPr id="772" name="フローチャート: 判断 771"/>
        <xdr:cNvSpPr/>
      </xdr:nvSpPr>
      <xdr:spPr>
        <a:xfrm>
          <a:off x="18605500" y="64384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41520</xdr:rowOff>
    </xdr:from>
    <xdr:ext cx="378565" cy="259045"/>
    <xdr:sp macro="" textlink="">
      <xdr:nvSpPr>
        <xdr:cNvPr id="773" name="テキスト ボックス 772"/>
        <xdr:cNvSpPr txBox="1"/>
      </xdr:nvSpPr>
      <xdr:spPr>
        <a:xfrm>
          <a:off x="18467017" y="62137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類似団体平均と比較して高い水準となっているのは、衛生費、土木費、消防費、公債費であり、主な要因は次のとおりである。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a:t>
          </a:r>
          <a:r>
            <a:rPr kumimoji="1" lang="en-US" altLang="ja-JP" sz="1300">
              <a:latin typeface="ＭＳ Ｐゴシック" panose="020B0600070205080204" pitchFamily="50" charset="-128"/>
              <a:ea typeface="ＭＳ Ｐゴシック" panose="020B0600070205080204" pitchFamily="50" charset="-128"/>
            </a:rPr>
            <a:t>47,617</a:t>
          </a:r>
          <a:r>
            <a:rPr kumimoji="1" lang="ja-JP" altLang="en-US" sz="1300">
              <a:latin typeface="ＭＳ Ｐゴシック" panose="020B0600070205080204" pitchFamily="50" charset="-128"/>
              <a:ea typeface="ＭＳ Ｐゴシック" panose="020B0600070205080204" pitchFamily="50" charset="-128"/>
            </a:rPr>
            <a:t>円となっており、病院事業への繰出金等が高い水準であることが主な要因である。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土木費については、住民一人当たり</a:t>
          </a:r>
          <a:r>
            <a:rPr kumimoji="1" lang="en-US" altLang="ja-JP" sz="1300">
              <a:latin typeface="ＭＳ Ｐゴシック" panose="020B0600070205080204" pitchFamily="50" charset="-128"/>
              <a:ea typeface="ＭＳ Ｐゴシック" panose="020B0600070205080204" pitchFamily="50" charset="-128"/>
            </a:rPr>
            <a:t>60,226</a:t>
          </a:r>
          <a:r>
            <a:rPr kumimoji="1" lang="ja-JP" altLang="en-US" sz="1300">
              <a:latin typeface="ＭＳ Ｐゴシック" panose="020B0600070205080204" pitchFamily="50" charset="-128"/>
              <a:ea typeface="ＭＳ Ｐゴシック" panose="020B0600070205080204" pitchFamily="50" charset="-128"/>
            </a:rPr>
            <a:t>円となっており、街路事業や区画整理事業等に伴う投資的経費が高い水準であることが主な要因である。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消防費については、住民一人当たり</a:t>
          </a:r>
          <a:r>
            <a:rPr kumimoji="1" lang="en-US" altLang="ja-JP" sz="1300">
              <a:latin typeface="ＭＳ Ｐゴシック" panose="020B0600070205080204" pitchFamily="50" charset="-128"/>
              <a:ea typeface="ＭＳ Ｐゴシック" panose="020B0600070205080204" pitchFamily="50" charset="-128"/>
            </a:rPr>
            <a:t>22,475</a:t>
          </a:r>
          <a:r>
            <a:rPr kumimoji="1" lang="ja-JP" altLang="en-US" sz="1300">
              <a:latin typeface="ＭＳ Ｐゴシック" panose="020B0600070205080204" pitchFamily="50" charset="-128"/>
              <a:ea typeface="ＭＳ Ｐゴシック" panose="020B0600070205080204" pitchFamily="50" charset="-128"/>
            </a:rPr>
            <a:t>円となっており、上郡町の消防事務を受託していることが主な要因である。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公債費については、住民一人当たり</a:t>
          </a:r>
          <a:r>
            <a:rPr kumimoji="1" lang="en-US" altLang="ja-JP" sz="1300">
              <a:latin typeface="ＭＳ Ｐゴシック" panose="020B0600070205080204" pitchFamily="50" charset="-128"/>
              <a:ea typeface="ＭＳ Ｐゴシック" panose="020B0600070205080204" pitchFamily="50" charset="-128"/>
            </a:rPr>
            <a:t>52,627</a:t>
          </a:r>
          <a:r>
            <a:rPr kumimoji="1" lang="ja-JP" altLang="en-US" sz="1300">
              <a:latin typeface="ＭＳ Ｐゴシック" panose="020B0600070205080204" pitchFamily="50" charset="-128"/>
              <a:ea typeface="ＭＳ Ｐゴシック" panose="020B0600070205080204" pitchFamily="50" charset="-128"/>
            </a:rPr>
            <a:t>円となっており、市債繰上償還金が減少したものの、過年度の大規模事業に伴う市債の償還が依然として高い水準にあることが主な要因である。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令和元年度については、普通交付税や地方特例交付金が増収となったものの、地方税や地方消費税交付金の減収等により、実質単年度収支は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年連続で赤字となっている。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財源不足による財政調整基金の取り崩しにより、実質収支は黒字となっている。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今後も、事務事業の見直しなど行財政改革を推進し、健全な行財政運営に努める。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年度以降、赤字額を生じた会計はなく、いずれも黒字であるため、連結実質赤字比率はなく、今後についても赤字額を生じない見込みである。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黒字の構成割合については、流動資産の多い水道事業会計が大半を占めており、全体としても黒字額が増加している。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78</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80</v>
      </c>
      <c r="C3" s="650"/>
      <c r="D3" s="650"/>
      <c r="E3" s="651"/>
      <c r="F3" s="651"/>
      <c r="G3" s="651"/>
      <c r="H3" s="651"/>
      <c r="I3" s="651"/>
      <c r="J3" s="651"/>
      <c r="K3" s="651"/>
      <c r="L3" s="651" t="s">
        <v>81</v>
      </c>
      <c r="M3" s="651"/>
      <c r="N3" s="651"/>
      <c r="O3" s="651"/>
      <c r="P3" s="651"/>
      <c r="Q3" s="651"/>
      <c r="R3" s="654"/>
      <c r="S3" s="654"/>
      <c r="T3" s="654"/>
      <c r="U3" s="654"/>
      <c r="V3" s="655"/>
      <c r="W3" s="545" t="s">
        <v>82</v>
      </c>
      <c r="X3" s="546"/>
      <c r="Y3" s="546"/>
      <c r="Z3" s="546"/>
      <c r="AA3" s="546"/>
      <c r="AB3" s="650"/>
      <c r="AC3" s="654" t="s">
        <v>83</v>
      </c>
      <c r="AD3" s="546"/>
      <c r="AE3" s="546"/>
      <c r="AF3" s="546"/>
      <c r="AG3" s="546"/>
      <c r="AH3" s="546"/>
      <c r="AI3" s="546"/>
      <c r="AJ3" s="546"/>
      <c r="AK3" s="546"/>
      <c r="AL3" s="616"/>
      <c r="AM3" s="545" t="s">
        <v>84</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85</v>
      </c>
      <c r="BO3" s="546"/>
      <c r="BP3" s="546"/>
      <c r="BQ3" s="546"/>
      <c r="BR3" s="546"/>
      <c r="BS3" s="546"/>
      <c r="BT3" s="546"/>
      <c r="BU3" s="616"/>
      <c r="BV3" s="545" t="s">
        <v>86</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87</v>
      </c>
      <c r="CU3" s="546"/>
      <c r="CV3" s="546"/>
      <c r="CW3" s="546"/>
      <c r="CX3" s="546"/>
      <c r="CY3" s="546"/>
      <c r="CZ3" s="546"/>
      <c r="DA3" s="616"/>
      <c r="DB3" s="545" t="s">
        <v>88</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89</v>
      </c>
      <c r="AZ4" s="459"/>
      <c r="BA4" s="459"/>
      <c r="BB4" s="459"/>
      <c r="BC4" s="459"/>
      <c r="BD4" s="459"/>
      <c r="BE4" s="459"/>
      <c r="BF4" s="459"/>
      <c r="BG4" s="459"/>
      <c r="BH4" s="459"/>
      <c r="BI4" s="459"/>
      <c r="BJ4" s="459"/>
      <c r="BK4" s="459"/>
      <c r="BL4" s="459"/>
      <c r="BM4" s="460"/>
      <c r="BN4" s="461">
        <v>20764085</v>
      </c>
      <c r="BO4" s="462"/>
      <c r="BP4" s="462"/>
      <c r="BQ4" s="462"/>
      <c r="BR4" s="462"/>
      <c r="BS4" s="462"/>
      <c r="BT4" s="462"/>
      <c r="BU4" s="463"/>
      <c r="BV4" s="461">
        <v>21145343</v>
      </c>
      <c r="BW4" s="462"/>
      <c r="BX4" s="462"/>
      <c r="BY4" s="462"/>
      <c r="BZ4" s="462"/>
      <c r="CA4" s="462"/>
      <c r="CB4" s="462"/>
      <c r="CC4" s="463"/>
      <c r="CD4" s="642" t="s">
        <v>90</v>
      </c>
      <c r="CE4" s="643"/>
      <c r="CF4" s="643"/>
      <c r="CG4" s="643"/>
      <c r="CH4" s="643"/>
      <c r="CI4" s="643"/>
      <c r="CJ4" s="643"/>
      <c r="CK4" s="643"/>
      <c r="CL4" s="643"/>
      <c r="CM4" s="643"/>
      <c r="CN4" s="643"/>
      <c r="CO4" s="643"/>
      <c r="CP4" s="643"/>
      <c r="CQ4" s="643"/>
      <c r="CR4" s="643"/>
      <c r="CS4" s="644"/>
      <c r="CT4" s="645">
        <v>0.7</v>
      </c>
      <c r="CU4" s="646"/>
      <c r="CV4" s="646"/>
      <c r="CW4" s="646"/>
      <c r="CX4" s="646"/>
      <c r="CY4" s="646"/>
      <c r="CZ4" s="646"/>
      <c r="DA4" s="647"/>
      <c r="DB4" s="645">
        <v>0.5</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91</v>
      </c>
      <c r="AN5" s="440"/>
      <c r="AO5" s="440"/>
      <c r="AP5" s="440"/>
      <c r="AQ5" s="440"/>
      <c r="AR5" s="440"/>
      <c r="AS5" s="440"/>
      <c r="AT5" s="441"/>
      <c r="AU5" s="523" t="s">
        <v>92</v>
      </c>
      <c r="AV5" s="524"/>
      <c r="AW5" s="524"/>
      <c r="AX5" s="524"/>
      <c r="AY5" s="446" t="s">
        <v>93</v>
      </c>
      <c r="AZ5" s="447"/>
      <c r="BA5" s="447"/>
      <c r="BB5" s="447"/>
      <c r="BC5" s="447"/>
      <c r="BD5" s="447"/>
      <c r="BE5" s="447"/>
      <c r="BF5" s="447"/>
      <c r="BG5" s="447"/>
      <c r="BH5" s="447"/>
      <c r="BI5" s="447"/>
      <c r="BJ5" s="447"/>
      <c r="BK5" s="447"/>
      <c r="BL5" s="447"/>
      <c r="BM5" s="448"/>
      <c r="BN5" s="466">
        <v>20666247</v>
      </c>
      <c r="BO5" s="467"/>
      <c r="BP5" s="467"/>
      <c r="BQ5" s="467"/>
      <c r="BR5" s="467"/>
      <c r="BS5" s="467"/>
      <c r="BT5" s="467"/>
      <c r="BU5" s="468"/>
      <c r="BV5" s="466">
        <v>21051393</v>
      </c>
      <c r="BW5" s="467"/>
      <c r="BX5" s="467"/>
      <c r="BY5" s="467"/>
      <c r="BZ5" s="467"/>
      <c r="CA5" s="467"/>
      <c r="CB5" s="467"/>
      <c r="CC5" s="468"/>
      <c r="CD5" s="475" t="s">
        <v>94</v>
      </c>
      <c r="CE5" s="476"/>
      <c r="CF5" s="476"/>
      <c r="CG5" s="476"/>
      <c r="CH5" s="476"/>
      <c r="CI5" s="476"/>
      <c r="CJ5" s="476"/>
      <c r="CK5" s="476"/>
      <c r="CL5" s="476"/>
      <c r="CM5" s="476"/>
      <c r="CN5" s="476"/>
      <c r="CO5" s="476"/>
      <c r="CP5" s="476"/>
      <c r="CQ5" s="476"/>
      <c r="CR5" s="476"/>
      <c r="CS5" s="477"/>
      <c r="CT5" s="436">
        <v>84.8</v>
      </c>
      <c r="CU5" s="437"/>
      <c r="CV5" s="437"/>
      <c r="CW5" s="437"/>
      <c r="CX5" s="437"/>
      <c r="CY5" s="437"/>
      <c r="CZ5" s="437"/>
      <c r="DA5" s="438"/>
      <c r="DB5" s="436">
        <v>84.9</v>
      </c>
      <c r="DC5" s="437"/>
      <c r="DD5" s="437"/>
      <c r="DE5" s="437"/>
      <c r="DF5" s="437"/>
      <c r="DG5" s="437"/>
      <c r="DH5" s="437"/>
      <c r="DI5" s="438"/>
      <c r="DJ5" s="186"/>
      <c r="DK5" s="186"/>
      <c r="DL5" s="186"/>
      <c r="DM5" s="186"/>
      <c r="DN5" s="186"/>
      <c r="DO5" s="186"/>
    </row>
    <row r="6" spans="1:119" ht="18.75" customHeight="1" x14ac:dyDescent="0.15">
      <c r="A6" s="187"/>
      <c r="B6" s="622" t="s">
        <v>95</v>
      </c>
      <c r="C6" s="480"/>
      <c r="D6" s="480"/>
      <c r="E6" s="623"/>
      <c r="F6" s="623"/>
      <c r="G6" s="623"/>
      <c r="H6" s="623"/>
      <c r="I6" s="623"/>
      <c r="J6" s="623"/>
      <c r="K6" s="623"/>
      <c r="L6" s="623" t="s">
        <v>96</v>
      </c>
      <c r="M6" s="623"/>
      <c r="N6" s="623"/>
      <c r="O6" s="623"/>
      <c r="P6" s="623"/>
      <c r="Q6" s="623"/>
      <c r="R6" s="504"/>
      <c r="S6" s="504"/>
      <c r="T6" s="504"/>
      <c r="U6" s="504"/>
      <c r="V6" s="629"/>
      <c r="W6" s="557" t="s">
        <v>97</v>
      </c>
      <c r="X6" s="479"/>
      <c r="Y6" s="479"/>
      <c r="Z6" s="479"/>
      <c r="AA6" s="479"/>
      <c r="AB6" s="480"/>
      <c r="AC6" s="634" t="s">
        <v>98</v>
      </c>
      <c r="AD6" s="635"/>
      <c r="AE6" s="635"/>
      <c r="AF6" s="635"/>
      <c r="AG6" s="635"/>
      <c r="AH6" s="635"/>
      <c r="AI6" s="635"/>
      <c r="AJ6" s="635"/>
      <c r="AK6" s="635"/>
      <c r="AL6" s="636"/>
      <c r="AM6" s="535" t="s">
        <v>99</v>
      </c>
      <c r="AN6" s="440"/>
      <c r="AO6" s="440"/>
      <c r="AP6" s="440"/>
      <c r="AQ6" s="440"/>
      <c r="AR6" s="440"/>
      <c r="AS6" s="440"/>
      <c r="AT6" s="441"/>
      <c r="AU6" s="523" t="s">
        <v>92</v>
      </c>
      <c r="AV6" s="524"/>
      <c r="AW6" s="524"/>
      <c r="AX6" s="524"/>
      <c r="AY6" s="446" t="s">
        <v>100</v>
      </c>
      <c r="AZ6" s="447"/>
      <c r="BA6" s="447"/>
      <c r="BB6" s="447"/>
      <c r="BC6" s="447"/>
      <c r="BD6" s="447"/>
      <c r="BE6" s="447"/>
      <c r="BF6" s="447"/>
      <c r="BG6" s="447"/>
      <c r="BH6" s="447"/>
      <c r="BI6" s="447"/>
      <c r="BJ6" s="447"/>
      <c r="BK6" s="447"/>
      <c r="BL6" s="447"/>
      <c r="BM6" s="448"/>
      <c r="BN6" s="466">
        <v>97838</v>
      </c>
      <c r="BO6" s="467"/>
      <c r="BP6" s="467"/>
      <c r="BQ6" s="467"/>
      <c r="BR6" s="467"/>
      <c r="BS6" s="467"/>
      <c r="BT6" s="467"/>
      <c r="BU6" s="468"/>
      <c r="BV6" s="466">
        <v>93950</v>
      </c>
      <c r="BW6" s="467"/>
      <c r="BX6" s="467"/>
      <c r="BY6" s="467"/>
      <c r="BZ6" s="467"/>
      <c r="CA6" s="467"/>
      <c r="CB6" s="467"/>
      <c r="CC6" s="468"/>
      <c r="CD6" s="475" t="s">
        <v>101</v>
      </c>
      <c r="CE6" s="476"/>
      <c r="CF6" s="476"/>
      <c r="CG6" s="476"/>
      <c r="CH6" s="476"/>
      <c r="CI6" s="476"/>
      <c r="CJ6" s="476"/>
      <c r="CK6" s="476"/>
      <c r="CL6" s="476"/>
      <c r="CM6" s="476"/>
      <c r="CN6" s="476"/>
      <c r="CO6" s="476"/>
      <c r="CP6" s="476"/>
      <c r="CQ6" s="476"/>
      <c r="CR6" s="476"/>
      <c r="CS6" s="477"/>
      <c r="CT6" s="619">
        <v>90.3</v>
      </c>
      <c r="CU6" s="620"/>
      <c r="CV6" s="620"/>
      <c r="CW6" s="620"/>
      <c r="CX6" s="620"/>
      <c r="CY6" s="620"/>
      <c r="CZ6" s="620"/>
      <c r="DA6" s="621"/>
      <c r="DB6" s="619">
        <v>90.9</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102</v>
      </c>
      <c r="AN7" s="440"/>
      <c r="AO7" s="440"/>
      <c r="AP7" s="440"/>
      <c r="AQ7" s="440"/>
      <c r="AR7" s="440"/>
      <c r="AS7" s="440"/>
      <c r="AT7" s="441"/>
      <c r="AU7" s="523" t="s">
        <v>103</v>
      </c>
      <c r="AV7" s="524"/>
      <c r="AW7" s="524"/>
      <c r="AX7" s="524"/>
      <c r="AY7" s="446" t="s">
        <v>104</v>
      </c>
      <c r="AZ7" s="447"/>
      <c r="BA7" s="447"/>
      <c r="BB7" s="447"/>
      <c r="BC7" s="447"/>
      <c r="BD7" s="447"/>
      <c r="BE7" s="447"/>
      <c r="BF7" s="447"/>
      <c r="BG7" s="447"/>
      <c r="BH7" s="447"/>
      <c r="BI7" s="447"/>
      <c r="BJ7" s="447"/>
      <c r="BK7" s="447"/>
      <c r="BL7" s="447"/>
      <c r="BM7" s="448"/>
      <c r="BN7" s="466">
        <v>9900</v>
      </c>
      <c r="BO7" s="467"/>
      <c r="BP7" s="467"/>
      <c r="BQ7" s="467"/>
      <c r="BR7" s="467"/>
      <c r="BS7" s="467"/>
      <c r="BT7" s="467"/>
      <c r="BU7" s="468"/>
      <c r="BV7" s="466">
        <v>38015</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12296473</v>
      </c>
      <c r="CU7" s="467"/>
      <c r="CV7" s="467"/>
      <c r="CW7" s="467"/>
      <c r="CX7" s="467"/>
      <c r="CY7" s="467"/>
      <c r="CZ7" s="467"/>
      <c r="DA7" s="468"/>
      <c r="DB7" s="466">
        <v>12313943</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87938</v>
      </c>
      <c r="BO8" s="467"/>
      <c r="BP8" s="467"/>
      <c r="BQ8" s="467"/>
      <c r="BR8" s="467"/>
      <c r="BS8" s="467"/>
      <c r="BT8" s="467"/>
      <c r="BU8" s="468"/>
      <c r="BV8" s="466">
        <v>55935</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0.72</v>
      </c>
      <c r="CU8" s="580"/>
      <c r="CV8" s="580"/>
      <c r="CW8" s="580"/>
      <c r="CX8" s="580"/>
      <c r="CY8" s="580"/>
      <c r="CZ8" s="580"/>
      <c r="DA8" s="581"/>
      <c r="DB8" s="579">
        <v>0.72</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48567</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92</v>
      </c>
      <c r="AV9" s="524"/>
      <c r="AW9" s="524"/>
      <c r="AX9" s="524"/>
      <c r="AY9" s="446" t="s">
        <v>114</v>
      </c>
      <c r="AZ9" s="447"/>
      <c r="BA9" s="447"/>
      <c r="BB9" s="447"/>
      <c r="BC9" s="447"/>
      <c r="BD9" s="447"/>
      <c r="BE9" s="447"/>
      <c r="BF9" s="447"/>
      <c r="BG9" s="447"/>
      <c r="BH9" s="447"/>
      <c r="BI9" s="447"/>
      <c r="BJ9" s="447"/>
      <c r="BK9" s="447"/>
      <c r="BL9" s="447"/>
      <c r="BM9" s="448"/>
      <c r="BN9" s="466">
        <v>32003</v>
      </c>
      <c r="BO9" s="467"/>
      <c r="BP9" s="467"/>
      <c r="BQ9" s="467"/>
      <c r="BR9" s="467"/>
      <c r="BS9" s="467"/>
      <c r="BT9" s="467"/>
      <c r="BU9" s="468"/>
      <c r="BV9" s="466">
        <v>-86929</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17</v>
      </c>
      <c r="CU9" s="437"/>
      <c r="CV9" s="437"/>
      <c r="CW9" s="437"/>
      <c r="CX9" s="437"/>
      <c r="CY9" s="437"/>
      <c r="CZ9" s="437"/>
      <c r="DA9" s="438"/>
      <c r="DB9" s="436">
        <v>18.7</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50523</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92</v>
      </c>
      <c r="AV10" s="524"/>
      <c r="AW10" s="524"/>
      <c r="AX10" s="524"/>
      <c r="AY10" s="446" t="s">
        <v>118</v>
      </c>
      <c r="AZ10" s="447"/>
      <c r="BA10" s="447"/>
      <c r="BB10" s="447"/>
      <c r="BC10" s="447"/>
      <c r="BD10" s="447"/>
      <c r="BE10" s="447"/>
      <c r="BF10" s="447"/>
      <c r="BG10" s="447"/>
      <c r="BH10" s="447"/>
      <c r="BI10" s="447"/>
      <c r="BJ10" s="447"/>
      <c r="BK10" s="447"/>
      <c r="BL10" s="447"/>
      <c r="BM10" s="448"/>
      <c r="BN10" s="466">
        <v>2290</v>
      </c>
      <c r="BO10" s="467"/>
      <c r="BP10" s="467"/>
      <c r="BQ10" s="467"/>
      <c r="BR10" s="467"/>
      <c r="BS10" s="467"/>
      <c r="BT10" s="467"/>
      <c r="BU10" s="468"/>
      <c r="BV10" s="466">
        <v>3226</v>
      </c>
      <c r="BW10" s="467"/>
      <c r="BX10" s="467"/>
      <c r="BY10" s="467"/>
      <c r="BZ10" s="467"/>
      <c r="CA10" s="467"/>
      <c r="CB10" s="467"/>
      <c r="CC10" s="468"/>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120</v>
      </c>
      <c r="M11" s="513"/>
      <c r="N11" s="513"/>
      <c r="O11" s="513"/>
      <c r="P11" s="513"/>
      <c r="Q11" s="514"/>
      <c r="R11" s="605" t="s">
        <v>121</v>
      </c>
      <c r="S11" s="606"/>
      <c r="T11" s="606"/>
      <c r="U11" s="606"/>
      <c r="V11" s="607"/>
      <c r="W11" s="617"/>
      <c r="X11" s="428"/>
      <c r="Y11" s="428"/>
      <c r="Z11" s="428"/>
      <c r="AA11" s="428"/>
      <c r="AB11" s="428"/>
      <c r="AC11" s="428"/>
      <c r="AD11" s="428"/>
      <c r="AE11" s="428"/>
      <c r="AF11" s="428"/>
      <c r="AG11" s="428"/>
      <c r="AH11" s="428"/>
      <c r="AI11" s="428"/>
      <c r="AJ11" s="428"/>
      <c r="AK11" s="428"/>
      <c r="AL11" s="618"/>
      <c r="AM11" s="535" t="s">
        <v>122</v>
      </c>
      <c r="AN11" s="440"/>
      <c r="AO11" s="440"/>
      <c r="AP11" s="440"/>
      <c r="AQ11" s="440"/>
      <c r="AR11" s="440"/>
      <c r="AS11" s="440"/>
      <c r="AT11" s="441"/>
      <c r="AU11" s="523" t="s">
        <v>92</v>
      </c>
      <c r="AV11" s="524"/>
      <c r="AW11" s="524"/>
      <c r="AX11" s="524"/>
      <c r="AY11" s="446" t="s">
        <v>123</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365200</v>
      </c>
      <c r="BW11" s="467"/>
      <c r="BX11" s="467"/>
      <c r="BY11" s="467"/>
      <c r="BZ11" s="467"/>
      <c r="CA11" s="467"/>
      <c r="CB11" s="467"/>
      <c r="CC11" s="468"/>
      <c r="CD11" s="475" t="s">
        <v>124</v>
      </c>
      <c r="CE11" s="476"/>
      <c r="CF11" s="476"/>
      <c r="CG11" s="476"/>
      <c r="CH11" s="476"/>
      <c r="CI11" s="476"/>
      <c r="CJ11" s="476"/>
      <c r="CK11" s="476"/>
      <c r="CL11" s="476"/>
      <c r="CM11" s="476"/>
      <c r="CN11" s="476"/>
      <c r="CO11" s="476"/>
      <c r="CP11" s="476"/>
      <c r="CQ11" s="476"/>
      <c r="CR11" s="476"/>
      <c r="CS11" s="477"/>
      <c r="CT11" s="579" t="s">
        <v>125</v>
      </c>
      <c r="CU11" s="580"/>
      <c r="CV11" s="580"/>
      <c r="CW11" s="580"/>
      <c r="CX11" s="580"/>
      <c r="CY11" s="580"/>
      <c r="CZ11" s="580"/>
      <c r="DA11" s="581"/>
      <c r="DB11" s="579" t="s">
        <v>125</v>
      </c>
      <c r="DC11" s="580"/>
      <c r="DD11" s="580"/>
      <c r="DE11" s="580"/>
      <c r="DF11" s="580"/>
      <c r="DG11" s="580"/>
      <c r="DH11" s="580"/>
      <c r="DI11" s="581"/>
      <c r="DJ11" s="186"/>
      <c r="DK11" s="186"/>
      <c r="DL11" s="186"/>
      <c r="DM11" s="186"/>
      <c r="DN11" s="186"/>
      <c r="DO11" s="186"/>
    </row>
    <row r="12" spans="1:119" ht="18.75" customHeight="1" x14ac:dyDescent="0.15">
      <c r="A12" s="187"/>
      <c r="B12" s="582" t="s">
        <v>126</v>
      </c>
      <c r="C12" s="583"/>
      <c r="D12" s="583"/>
      <c r="E12" s="583"/>
      <c r="F12" s="583"/>
      <c r="G12" s="583"/>
      <c r="H12" s="583"/>
      <c r="I12" s="583"/>
      <c r="J12" s="583"/>
      <c r="K12" s="584"/>
      <c r="L12" s="591" t="s">
        <v>127</v>
      </c>
      <c r="M12" s="592"/>
      <c r="N12" s="592"/>
      <c r="O12" s="592"/>
      <c r="P12" s="592"/>
      <c r="Q12" s="593"/>
      <c r="R12" s="594">
        <v>47391</v>
      </c>
      <c r="S12" s="595"/>
      <c r="T12" s="595"/>
      <c r="U12" s="595"/>
      <c r="V12" s="596"/>
      <c r="W12" s="597" t="s">
        <v>1</v>
      </c>
      <c r="X12" s="524"/>
      <c r="Y12" s="524"/>
      <c r="Z12" s="524"/>
      <c r="AA12" s="524"/>
      <c r="AB12" s="598"/>
      <c r="AC12" s="599" t="s">
        <v>128</v>
      </c>
      <c r="AD12" s="600"/>
      <c r="AE12" s="600"/>
      <c r="AF12" s="600"/>
      <c r="AG12" s="601"/>
      <c r="AH12" s="599" t="s">
        <v>129</v>
      </c>
      <c r="AI12" s="600"/>
      <c r="AJ12" s="600"/>
      <c r="AK12" s="600"/>
      <c r="AL12" s="602"/>
      <c r="AM12" s="535" t="s">
        <v>130</v>
      </c>
      <c r="AN12" s="440"/>
      <c r="AO12" s="440"/>
      <c r="AP12" s="440"/>
      <c r="AQ12" s="440"/>
      <c r="AR12" s="440"/>
      <c r="AS12" s="440"/>
      <c r="AT12" s="441"/>
      <c r="AU12" s="523" t="s">
        <v>92</v>
      </c>
      <c r="AV12" s="524"/>
      <c r="AW12" s="524"/>
      <c r="AX12" s="524"/>
      <c r="AY12" s="446" t="s">
        <v>131</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765200</v>
      </c>
      <c r="BW12" s="467"/>
      <c r="BX12" s="467"/>
      <c r="BY12" s="467"/>
      <c r="BZ12" s="467"/>
      <c r="CA12" s="467"/>
      <c r="CB12" s="467"/>
      <c r="CC12" s="468"/>
      <c r="CD12" s="475" t="s">
        <v>132</v>
      </c>
      <c r="CE12" s="476"/>
      <c r="CF12" s="476"/>
      <c r="CG12" s="476"/>
      <c r="CH12" s="476"/>
      <c r="CI12" s="476"/>
      <c r="CJ12" s="476"/>
      <c r="CK12" s="476"/>
      <c r="CL12" s="476"/>
      <c r="CM12" s="476"/>
      <c r="CN12" s="476"/>
      <c r="CO12" s="476"/>
      <c r="CP12" s="476"/>
      <c r="CQ12" s="476"/>
      <c r="CR12" s="476"/>
      <c r="CS12" s="477"/>
      <c r="CT12" s="579" t="s">
        <v>125</v>
      </c>
      <c r="CU12" s="580"/>
      <c r="CV12" s="580"/>
      <c r="CW12" s="580"/>
      <c r="CX12" s="580"/>
      <c r="CY12" s="580"/>
      <c r="CZ12" s="580"/>
      <c r="DA12" s="581"/>
      <c r="DB12" s="579" t="s">
        <v>125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133</v>
      </c>
      <c r="N13" s="567"/>
      <c r="O13" s="567"/>
      <c r="P13" s="567"/>
      <c r="Q13" s="568"/>
      <c r="R13" s="569">
        <v>46984</v>
      </c>
      <c r="S13" s="570"/>
      <c r="T13" s="570"/>
      <c r="U13" s="570"/>
      <c r="V13" s="571"/>
      <c r="W13" s="557" t="s">
        <v>134</v>
      </c>
      <c r="X13" s="479"/>
      <c r="Y13" s="479"/>
      <c r="Z13" s="479"/>
      <c r="AA13" s="479"/>
      <c r="AB13" s="480"/>
      <c r="AC13" s="442">
        <v>483</v>
      </c>
      <c r="AD13" s="443"/>
      <c r="AE13" s="443"/>
      <c r="AF13" s="443"/>
      <c r="AG13" s="444"/>
      <c r="AH13" s="442">
        <v>458</v>
      </c>
      <c r="AI13" s="443"/>
      <c r="AJ13" s="443"/>
      <c r="AK13" s="443"/>
      <c r="AL13" s="445"/>
      <c r="AM13" s="535" t="s">
        <v>135</v>
      </c>
      <c r="AN13" s="440"/>
      <c r="AO13" s="440"/>
      <c r="AP13" s="440"/>
      <c r="AQ13" s="440"/>
      <c r="AR13" s="440"/>
      <c r="AS13" s="440"/>
      <c r="AT13" s="441"/>
      <c r="AU13" s="523" t="s">
        <v>136</v>
      </c>
      <c r="AV13" s="524"/>
      <c r="AW13" s="524"/>
      <c r="AX13" s="524"/>
      <c r="AY13" s="446" t="s">
        <v>137</v>
      </c>
      <c r="AZ13" s="447"/>
      <c r="BA13" s="447"/>
      <c r="BB13" s="447"/>
      <c r="BC13" s="447"/>
      <c r="BD13" s="447"/>
      <c r="BE13" s="447"/>
      <c r="BF13" s="447"/>
      <c r="BG13" s="447"/>
      <c r="BH13" s="447"/>
      <c r="BI13" s="447"/>
      <c r="BJ13" s="447"/>
      <c r="BK13" s="447"/>
      <c r="BL13" s="447"/>
      <c r="BM13" s="448"/>
      <c r="BN13" s="466">
        <v>-365707</v>
      </c>
      <c r="BO13" s="467"/>
      <c r="BP13" s="467"/>
      <c r="BQ13" s="467"/>
      <c r="BR13" s="467"/>
      <c r="BS13" s="467"/>
      <c r="BT13" s="467"/>
      <c r="BU13" s="468"/>
      <c r="BV13" s="466">
        <v>-483703</v>
      </c>
      <c r="BW13" s="467"/>
      <c r="BX13" s="467"/>
      <c r="BY13" s="467"/>
      <c r="BZ13" s="467"/>
      <c r="CA13" s="467"/>
      <c r="CB13" s="467"/>
      <c r="CC13" s="468"/>
      <c r="CD13" s="475" t="s">
        <v>138</v>
      </c>
      <c r="CE13" s="476"/>
      <c r="CF13" s="476"/>
      <c r="CG13" s="476"/>
      <c r="CH13" s="476"/>
      <c r="CI13" s="476"/>
      <c r="CJ13" s="476"/>
      <c r="CK13" s="476"/>
      <c r="CL13" s="476"/>
      <c r="CM13" s="476"/>
      <c r="CN13" s="476"/>
      <c r="CO13" s="476"/>
      <c r="CP13" s="476"/>
      <c r="CQ13" s="476"/>
      <c r="CR13" s="476"/>
      <c r="CS13" s="477"/>
      <c r="CT13" s="436">
        <v>10.4</v>
      </c>
      <c r="CU13" s="437"/>
      <c r="CV13" s="437"/>
      <c r="CW13" s="437"/>
      <c r="CX13" s="437"/>
      <c r="CY13" s="437"/>
      <c r="CZ13" s="437"/>
      <c r="DA13" s="438"/>
      <c r="DB13" s="436">
        <v>10.1</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139</v>
      </c>
      <c r="M14" s="603"/>
      <c r="N14" s="603"/>
      <c r="O14" s="603"/>
      <c r="P14" s="603"/>
      <c r="Q14" s="604"/>
      <c r="R14" s="569">
        <v>47839</v>
      </c>
      <c r="S14" s="570"/>
      <c r="T14" s="570"/>
      <c r="U14" s="570"/>
      <c r="V14" s="571"/>
      <c r="W14" s="572"/>
      <c r="X14" s="482"/>
      <c r="Y14" s="482"/>
      <c r="Z14" s="482"/>
      <c r="AA14" s="482"/>
      <c r="AB14" s="483"/>
      <c r="AC14" s="562">
        <v>2.2999999999999998</v>
      </c>
      <c r="AD14" s="563"/>
      <c r="AE14" s="563"/>
      <c r="AF14" s="563"/>
      <c r="AG14" s="564"/>
      <c r="AH14" s="562">
        <v>2.1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140</v>
      </c>
      <c r="CE14" s="473"/>
      <c r="CF14" s="473"/>
      <c r="CG14" s="473"/>
      <c r="CH14" s="473"/>
      <c r="CI14" s="473"/>
      <c r="CJ14" s="473"/>
      <c r="CK14" s="473"/>
      <c r="CL14" s="473"/>
      <c r="CM14" s="473"/>
      <c r="CN14" s="473"/>
      <c r="CO14" s="473"/>
      <c r="CP14" s="473"/>
      <c r="CQ14" s="473"/>
      <c r="CR14" s="473"/>
      <c r="CS14" s="474"/>
      <c r="CT14" s="573">
        <v>129.4</v>
      </c>
      <c r="CU14" s="574"/>
      <c r="CV14" s="574"/>
      <c r="CW14" s="574"/>
      <c r="CX14" s="574"/>
      <c r="CY14" s="574"/>
      <c r="CZ14" s="574"/>
      <c r="DA14" s="575"/>
      <c r="DB14" s="573">
        <v>128.30000000000001</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141</v>
      </c>
      <c r="N15" s="567"/>
      <c r="O15" s="567"/>
      <c r="P15" s="567"/>
      <c r="Q15" s="568"/>
      <c r="R15" s="569">
        <v>47474</v>
      </c>
      <c r="S15" s="570"/>
      <c r="T15" s="570"/>
      <c r="U15" s="570"/>
      <c r="V15" s="571"/>
      <c r="W15" s="557" t="s">
        <v>142</v>
      </c>
      <c r="X15" s="479"/>
      <c r="Y15" s="479"/>
      <c r="Z15" s="479"/>
      <c r="AA15" s="479"/>
      <c r="AB15" s="480"/>
      <c r="AC15" s="442">
        <v>7095</v>
      </c>
      <c r="AD15" s="443"/>
      <c r="AE15" s="443"/>
      <c r="AF15" s="443"/>
      <c r="AG15" s="444"/>
      <c r="AH15" s="442">
        <v>7427</v>
      </c>
      <c r="AI15" s="443"/>
      <c r="AJ15" s="443"/>
      <c r="AK15" s="443"/>
      <c r="AL15" s="445"/>
      <c r="AM15" s="535"/>
      <c r="AN15" s="440"/>
      <c r="AO15" s="440"/>
      <c r="AP15" s="440"/>
      <c r="AQ15" s="440"/>
      <c r="AR15" s="440"/>
      <c r="AS15" s="440"/>
      <c r="AT15" s="441"/>
      <c r="AU15" s="523"/>
      <c r="AV15" s="524"/>
      <c r="AW15" s="524"/>
      <c r="AX15" s="524"/>
      <c r="AY15" s="458" t="s">
        <v>143</v>
      </c>
      <c r="AZ15" s="459"/>
      <c r="BA15" s="459"/>
      <c r="BB15" s="459"/>
      <c r="BC15" s="459"/>
      <c r="BD15" s="459"/>
      <c r="BE15" s="459"/>
      <c r="BF15" s="459"/>
      <c r="BG15" s="459"/>
      <c r="BH15" s="459"/>
      <c r="BI15" s="459"/>
      <c r="BJ15" s="459"/>
      <c r="BK15" s="459"/>
      <c r="BL15" s="459"/>
      <c r="BM15" s="460"/>
      <c r="BN15" s="461">
        <v>6866584</v>
      </c>
      <c r="BO15" s="462"/>
      <c r="BP15" s="462"/>
      <c r="BQ15" s="462"/>
      <c r="BR15" s="462"/>
      <c r="BS15" s="462"/>
      <c r="BT15" s="462"/>
      <c r="BU15" s="463"/>
      <c r="BV15" s="461">
        <v>6763039</v>
      </c>
      <c r="BW15" s="462"/>
      <c r="BX15" s="462"/>
      <c r="BY15" s="462"/>
      <c r="BZ15" s="462"/>
      <c r="CA15" s="462"/>
      <c r="CB15" s="462"/>
      <c r="CC15" s="463"/>
      <c r="CD15" s="576" t="s">
        <v>144</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145</v>
      </c>
      <c r="M16" s="560"/>
      <c r="N16" s="560"/>
      <c r="O16" s="560"/>
      <c r="P16" s="560"/>
      <c r="Q16" s="561"/>
      <c r="R16" s="554" t="s">
        <v>146</v>
      </c>
      <c r="S16" s="555"/>
      <c r="T16" s="555"/>
      <c r="U16" s="555"/>
      <c r="V16" s="556"/>
      <c r="W16" s="572"/>
      <c r="X16" s="482"/>
      <c r="Y16" s="482"/>
      <c r="Z16" s="482"/>
      <c r="AA16" s="482"/>
      <c r="AB16" s="483"/>
      <c r="AC16" s="562">
        <v>33.799999999999997</v>
      </c>
      <c r="AD16" s="563"/>
      <c r="AE16" s="563"/>
      <c r="AF16" s="563"/>
      <c r="AG16" s="564"/>
      <c r="AH16" s="562">
        <v>34.6</v>
      </c>
      <c r="AI16" s="563"/>
      <c r="AJ16" s="563"/>
      <c r="AK16" s="563"/>
      <c r="AL16" s="565"/>
      <c r="AM16" s="535"/>
      <c r="AN16" s="440"/>
      <c r="AO16" s="440"/>
      <c r="AP16" s="440"/>
      <c r="AQ16" s="440"/>
      <c r="AR16" s="440"/>
      <c r="AS16" s="440"/>
      <c r="AT16" s="441"/>
      <c r="AU16" s="523"/>
      <c r="AV16" s="524"/>
      <c r="AW16" s="524"/>
      <c r="AX16" s="524"/>
      <c r="AY16" s="446" t="s">
        <v>147</v>
      </c>
      <c r="AZ16" s="447"/>
      <c r="BA16" s="447"/>
      <c r="BB16" s="447"/>
      <c r="BC16" s="447"/>
      <c r="BD16" s="447"/>
      <c r="BE16" s="447"/>
      <c r="BF16" s="447"/>
      <c r="BG16" s="447"/>
      <c r="BH16" s="447"/>
      <c r="BI16" s="447"/>
      <c r="BJ16" s="447"/>
      <c r="BK16" s="447"/>
      <c r="BL16" s="447"/>
      <c r="BM16" s="448"/>
      <c r="BN16" s="466">
        <v>9631368</v>
      </c>
      <c r="BO16" s="467"/>
      <c r="BP16" s="467"/>
      <c r="BQ16" s="467"/>
      <c r="BR16" s="467"/>
      <c r="BS16" s="467"/>
      <c r="BT16" s="467"/>
      <c r="BU16" s="468"/>
      <c r="BV16" s="466">
        <v>9445694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148</v>
      </c>
      <c r="N17" s="552"/>
      <c r="O17" s="552"/>
      <c r="P17" s="552"/>
      <c r="Q17" s="553"/>
      <c r="R17" s="554" t="s">
        <v>149</v>
      </c>
      <c r="S17" s="555"/>
      <c r="T17" s="555"/>
      <c r="U17" s="555"/>
      <c r="V17" s="556"/>
      <c r="W17" s="557" t="s">
        <v>150</v>
      </c>
      <c r="X17" s="479"/>
      <c r="Y17" s="479"/>
      <c r="Z17" s="479"/>
      <c r="AA17" s="479"/>
      <c r="AB17" s="480"/>
      <c r="AC17" s="442">
        <v>13436</v>
      </c>
      <c r="AD17" s="443"/>
      <c r="AE17" s="443"/>
      <c r="AF17" s="443"/>
      <c r="AG17" s="444"/>
      <c r="AH17" s="442">
        <v>13591</v>
      </c>
      <c r="AI17" s="443"/>
      <c r="AJ17" s="443"/>
      <c r="AK17" s="443"/>
      <c r="AL17" s="445"/>
      <c r="AM17" s="535"/>
      <c r="AN17" s="440"/>
      <c r="AO17" s="440"/>
      <c r="AP17" s="440"/>
      <c r="AQ17" s="440"/>
      <c r="AR17" s="440"/>
      <c r="AS17" s="440"/>
      <c r="AT17" s="441"/>
      <c r="AU17" s="523"/>
      <c r="AV17" s="524"/>
      <c r="AW17" s="524"/>
      <c r="AX17" s="524"/>
      <c r="AY17" s="446" t="s">
        <v>151</v>
      </c>
      <c r="AZ17" s="447"/>
      <c r="BA17" s="447"/>
      <c r="BB17" s="447"/>
      <c r="BC17" s="447"/>
      <c r="BD17" s="447"/>
      <c r="BE17" s="447"/>
      <c r="BF17" s="447"/>
      <c r="BG17" s="447"/>
      <c r="BH17" s="447"/>
      <c r="BI17" s="447"/>
      <c r="BJ17" s="447"/>
      <c r="BK17" s="447"/>
      <c r="BL17" s="447"/>
      <c r="BM17" s="448"/>
      <c r="BN17" s="466">
        <v>8838717</v>
      </c>
      <c r="BO17" s="467"/>
      <c r="BP17" s="467"/>
      <c r="BQ17" s="467"/>
      <c r="BR17" s="467"/>
      <c r="BS17" s="467"/>
      <c r="BT17" s="467"/>
      <c r="BU17" s="468"/>
      <c r="BV17" s="466">
        <v>8687116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152</v>
      </c>
      <c r="C18" s="529"/>
      <c r="D18" s="529"/>
      <c r="E18" s="530"/>
      <c r="F18" s="530"/>
      <c r="G18" s="530"/>
      <c r="H18" s="530"/>
      <c r="I18" s="530"/>
      <c r="J18" s="530"/>
      <c r="K18" s="530"/>
      <c r="L18" s="531">
        <v>126.85</v>
      </c>
      <c r="M18" s="531"/>
      <c r="N18" s="531"/>
      <c r="O18" s="531"/>
      <c r="P18" s="531"/>
      <c r="Q18" s="531"/>
      <c r="R18" s="532"/>
      <c r="S18" s="532"/>
      <c r="T18" s="532"/>
      <c r="U18" s="532"/>
      <c r="V18" s="533"/>
      <c r="W18" s="547"/>
      <c r="X18" s="548"/>
      <c r="Y18" s="548"/>
      <c r="Z18" s="548"/>
      <c r="AA18" s="548"/>
      <c r="AB18" s="558"/>
      <c r="AC18" s="430">
        <v>63.9</v>
      </c>
      <c r="AD18" s="431"/>
      <c r="AE18" s="431"/>
      <c r="AF18" s="431"/>
      <c r="AG18" s="534"/>
      <c r="AH18" s="430">
        <v>63.3</v>
      </c>
      <c r="AI18" s="431"/>
      <c r="AJ18" s="431"/>
      <c r="AK18" s="431"/>
      <c r="AL18" s="432"/>
      <c r="AM18" s="535"/>
      <c r="AN18" s="440"/>
      <c r="AO18" s="440"/>
      <c r="AP18" s="440"/>
      <c r="AQ18" s="440"/>
      <c r="AR18" s="440"/>
      <c r="AS18" s="440"/>
      <c r="AT18" s="441"/>
      <c r="AU18" s="523"/>
      <c r="AV18" s="524"/>
      <c r="AW18" s="524"/>
      <c r="AX18" s="524"/>
      <c r="AY18" s="446" t="s">
        <v>153</v>
      </c>
      <c r="AZ18" s="447"/>
      <c r="BA18" s="447"/>
      <c r="BB18" s="447"/>
      <c r="BC18" s="447"/>
      <c r="BD18" s="447"/>
      <c r="BE18" s="447"/>
      <c r="BF18" s="447"/>
      <c r="BG18" s="447"/>
      <c r="BH18" s="447"/>
      <c r="BI18" s="447"/>
      <c r="BJ18" s="447"/>
      <c r="BK18" s="447"/>
      <c r="BL18" s="447"/>
      <c r="BM18" s="448"/>
      <c r="BN18" s="466">
        <v>10589876</v>
      </c>
      <c r="BO18" s="467"/>
      <c r="BP18" s="467"/>
      <c r="BQ18" s="467"/>
      <c r="BR18" s="467"/>
      <c r="BS18" s="467"/>
      <c r="BT18" s="467"/>
      <c r="BU18" s="468"/>
      <c r="BV18" s="466">
        <v>10649951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154</v>
      </c>
      <c r="C19" s="529"/>
      <c r="D19" s="529"/>
      <c r="E19" s="530"/>
      <c r="F19" s="530"/>
      <c r="G19" s="530"/>
      <c r="H19" s="530"/>
      <c r="I19" s="530"/>
      <c r="J19" s="530"/>
      <c r="K19" s="530"/>
      <c r="L19" s="536">
        <v>383</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155</v>
      </c>
      <c r="AZ19" s="447"/>
      <c r="BA19" s="447"/>
      <c r="BB19" s="447"/>
      <c r="BC19" s="447"/>
      <c r="BD19" s="447"/>
      <c r="BE19" s="447"/>
      <c r="BF19" s="447"/>
      <c r="BG19" s="447"/>
      <c r="BH19" s="447"/>
      <c r="BI19" s="447"/>
      <c r="BJ19" s="447"/>
      <c r="BK19" s="447"/>
      <c r="BL19" s="447"/>
      <c r="BM19" s="448"/>
      <c r="BN19" s="466">
        <v>14382303</v>
      </c>
      <c r="BO19" s="467"/>
      <c r="BP19" s="467"/>
      <c r="BQ19" s="467"/>
      <c r="BR19" s="467"/>
      <c r="BS19" s="467"/>
      <c r="BT19" s="467"/>
      <c r="BU19" s="468"/>
      <c r="BV19" s="466">
        <v>14912528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156</v>
      </c>
      <c r="C20" s="529"/>
      <c r="D20" s="529"/>
      <c r="E20" s="530"/>
      <c r="F20" s="530"/>
      <c r="G20" s="530"/>
      <c r="H20" s="530"/>
      <c r="I20" s="530"/>
      <c r="J20" s="530"/>
      <c r="K20" s="530"/>
      <c r="L20" s="536">
        <v>18729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157</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158</v>
      </c>
      <c r="C22" s="496"/>
      <c r="D22" s="497"/>
      <c r="E22" s="504" t="s">
        <v>1</v>
      </c>
      <c r="F22" s="479"/>
      <c r="G22" s="479"/>
      <c r="H22" s="479"/>
      <c r="I22" s="479"/>
      <c r="J22" s="479"/>
      <c r="K22" s="480"/>
      <c r="L22" s="504" t="s">
        <v>159</v>
      </c>
      <c r="M22" s="479"/>
      <c r="N22" s="479"/>
      <c r="O22" s="479"/>
      <c r="P22" s="480"/>
      <c r="Q22" s="489" t="s">
        <v>160</v>
      </c>
      <c r="R22" s="490"/>
      <c r="S22" s="490"/>
      <c r="T22" s="490"/>
      <c r="U22" s="490"/>
      <c r="V22" s="505"/>
      <c r="W22" s="507" t="s">
        <v>161</v>
      </c>
      <c r="X22" s="496"/>
      <c r="Y22" s="497"/>
      <c r="Z22" s="504" t="s">
        <v>1</v>
      </c>
      <c r="AA22" s="479"/>
      <c r="AB22" s="479"/>
      <c r="AC22" s="479"/>
      <c r="AD22" s="479"/>
      <c r="AE22" s="479"/>
      <c r="AF22" s="479"/>
      <c r="AG22" s="480"/>
      <c r="AH22" s="478" t="s">
        <v>162</v>
      </c>
      <c r="AI22" s="479"/>
      <c r="AJ22" s="479"/>
      <c r="AK22" s="479"/>
      <c r="AL22" s="480"/>
      <c r="AM22" s="478" t="s">
        <v>163</v>
      </c>
      <c r="AN22" s="484"/>
      <c r="AO22" s="484"/>
      <c r="AP22" s="484"/>
      <c r="AQ22" s="484"/>
      <c r="AR22" s="485"/>
      <c r="AS22" s="489" t="s">
        <v>160</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164</v>
      </c>
      <c r="AZ23" s="459"/>
      <c r="BA23" s="459"/>
      <c r="BB23" s="459"/>
      <c r="BC23" s="459"/>
      <c r="BD23" s="459"/>
      <c r="BE23" s="459"/>
      <c r="BF23" s="459"/>
      <c r="BG23" s="459"/>
      <c r="BH23" s="459"/>
      <c r="BI23" s="459"/>
      <c r="BJ23" s="459"/>
      <c r="BK23" s="459"/>
      <c r="BL23" s="459"/>
      <c r="BM23" s="460"/>
      <c r="BN23" s="466">
        <v>30387314</v>
      </c>
      <c r="BO23" s="467"/>
      <c r="BP23" s="467"/>
      <c r="BQ23" s="467"/>
      <c r="BR23" s="467"/>
      <c r="BS23" s="467"/>
      <c r="BT23" s="467"/>
      <c r="BU23" s="468"/>
      <c r="BV23" s="466">
        <v>30158188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165</v>
      </c>
      <c r="F24" s="440"/>
      <c r="G24" s="440"/>
      <c r="H24" s="440"/>
      <c r="I24" s="440"/>
      <c r="J24" s="440"/>
      <c r="K24" s="441"/>
      <c r="L24" s="442">
        <v>1</v>
      </c>
      <c r="M24" s="443"/>
      <c r="N24" s="443"/>
      <c r="O24" s="443"/>
      <c r="P24" s="444"/>
      <c r="Q24" s="442">
        <v>8046</v>
      </c>
      <c r="R24" s="443"/>
      <c r="S24" s="443"/>
      <c r="T24" s="443"/>
      <c r="U24" s="443"/>
      <c r="V24" s="444"/>
      <c r="W24" s="508"/>
      <c r="X24" s="499"/>
      <c r="Y24" s="500"/>
      <c r="Z24" s="439" t="s">
        <v>166</v>
      </c>
      <c r="AA24" s="440"/>
      <c r="AB24" s="440"/>
      <c r="AC24" s="440"/>
      <c r="AD24" s="440"/>
      <c r="AE24" s="440"/>
      <c r="AF24" s="440"/>
      <c r="AG24" s="441"/>
      <c r="AH24" s="442">
        <v>411</v>
      </c>
      <c r="AI24" s="443"/>
      <c r="AJ24" s="443"/>
      <c r="AK24" s="443"/>
      <c r="AL24" s="444"/>
      <c r="AM24" s="442">
        <v>1249029</v>
      </c>
      <c r="AN24" s="443"/>
      <c r="AO24" s="443"/>
      <c r="AP24" s="443"/>
      <c r="AQ24" s="443"/>
      <c r="AR24" s="444"/>
      <c r="AS24" s="442">
        <v>3039</v>
      </c>
      <c r="AT24" s="443"/>
      <c r="AU24" s="443"/>
      <c r="AV24" s="443"/>
      <c r="AW24" s="443"/>
      <c r="AX24" s="445"/>
      <c r="AY24" s="433" t="s">
        <v>167</v>
      </c>
      <c r="AZ24" s="434"/>
      <c r="BA24" s="434"/>
      <c r="BB24" s="434"/>
      <c r="BC24" s="434"/>
      <c r="BD24" s="434"/>
      <c r="BE24" s="434"/>
      <c r="BF24" s="434"/>
      <c r="BG24" s="434"/>
      <c r="BH24" s="434"/>
      <c r="BI24" s="434"/>
      <c r="BJ24" s="434"/>
      <c r="BK24" s="434"/>
      <c r="BL24" s="434"/>
      <c r="BM24" s="435"/>
      <c r="BN24" s="466">
        <v>22805783</v>
      </c>
      <c r="BO24" s="467"/>
      <c r="BP24" s="467"/>
      <c r="BQ24" s="467"/>
      <c r="BR24" s="467"/>
      <c r="BS24" s="467"/>
      <c r="BT24" s="467"/>
      <c r="BU24" s="468"/>
      <c r="BV24" s="466">
        <v>23158067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168</v>
      </c>
      <c r="F25" s="440"/>
      <c r="G25" s="440"/>
      <c r="H25" s="440"/>
      <c r="I25" s="440"/>
      <c r="J25" s="440"/>
      <c r="K25" s="441"/>
      <c r="L25" s="442">
        <v>1</v>
      </c>
      <c r="M25" s="443"/>
      <c r="N25" s="443"/>
      <c r="O25" s="443"/>
      <c r="P25" s="444"/>
      <c r="Q25" s="442">
        <v>7049</v>
      </c>
      <c r="R25" s="443"/>
      <c r="S25" s="443"/>
      <c r="T25" s="443"/>
      <c r="U25" s="443"/>
      <c r="V25" s="444"/>
      <c r="W25" s="508"/>
      <c r="X25" s="499"/>
      <c r="Y25" s="500"/>
      <c r="Z25" s="439" t="s">
        <v>169</v>
      </c>
      <c r="AA25" s="440"/>
      <c r="AB25" s="440"/>
      <c r="AC25" s="440"/>
      <c r="AD25" s="440"/>
      <c r="AE25" s="440"/>
      <c r="AF25" s="440"/>
      <c r="AG25" s="441"/>
      <c r="AH25" s="442">
        <v>85</v>
      </c>
      <c r="AI25" s="443"/>
      <c r="AJ25" s="443"/>
      <c r="AK25" s="443"/>
      <c r="AL25" s="444"/>
      <c r="AM25" s="442">
        <v>277185</v>
      </c>
      <c r="AN25" s="443"/>
      <c r="AO25" s="443"/>
      <c r="AP25" s="443"/>
      <c r="AQ25" s="443"/>
      <c r="AR25" s="444"/>
      <c r="AS25" s="442">
        <v>3261</v>
      </c>
      <c r="AT25" s="443"/>
      <c r="AU25" s="443"/>
      <c r="AV25" s="443"/>
      <c r="AW25" s="443"/>
      <c r="AX25" s="445"/>
      <c r="AY25" s="458" t="s">
        <v>170</v>
      </c>
      <c r="AZ25" s="459"/>
      <c r="BA25" s="459"/>
      <c r="BB25" s="459"/>
      <c r="BC25" s="459"/>
      <c r="BD25" s="459"/>
      <c r="BE25" s="459"/>
      <c r="BF25" s="459"/>
      <c r="BG25" s="459"/>
      <c r="BH25" s="459"/>
      <c r="BI25" s="459"/>
      <c r="BJ25" s="459"/>
      <c r="BK25" s="459"/>
      <c r="BL25" s="459"/>
      <c r="BM25" s="460"/>
      <c r="BN25" s="461">
        <v>42268</v>
      </c>
      <c r="BO25" s="462"/>
      <c r="BP25" s="462"/>
      <c r="BQ25" s="462"/>
      <c r="BR25" s="462"/>
      <c r="BS25" s="462"/>
      <c r="BT25" s="462"/>
      <c r="BU25" s="463"/>
      <c r="BV25" s="461">
        <v>194378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171</v>
      </c>
      <c r="F26" s="440"/>
      <c r="G26" s="440"/>
      <c r="H26" s="440"/>
      <c r="I26" s="440"/>
      <c r="J26" s="440"/>
      <c r="K26" s="441"/>
      <c r="L26" s="442">
        <v>1</v>
      </c>
      <c r="M26" s="443"/>
      <c r="N26" s="443"/>
      <c r="O26" s="443"/>
      <c r="P26" s="444"/>
      <c r="Q26" s="442">
        <v>6118</v>
      </c>
      <c r="R26" s="443"/>
      <c r="S26" s="443"/>
      <c r="T26" s="443"/>
      <c r="U26" s="443"/>
      <c r="V26" s="444"/>
      <c r="W26" s="508"/>
      <c r="X26" s="499"/>
      <c r="Y26" s="500"/>
      <c r="Z26" s="439" t="s">
        <v>172</v>
      </c>
      <c r="AA26" s="521"/>
      <c r="AB26" s="521"/>
      <c r="AC26" s="521"/>
      <c r="AD26" s="521"/>
      <c r="AE26" s="521"/>
      <c r="AF26" s="521"/>
      <c r="AG26" s="522"/>
      <c r="AH26" s="442">
        <v>62</v>
      </c>
      <c r="AI26" s="443"/>
      <c r="AJ26" s="443"/>
      <c r="AK26" s="443"/>
      <c r="AL26" s="444"/>
      <c r="AM26" s="442">
        <v>169136</v>
      </c>
      <c r="AN26" s="443"/>
      <c r="AO26" s="443"/>
      <c r="AP26" s="443"/>
      <c r="AQ26" s="443"/>
      <c r="AR26" s="444"/>
      <c r="AS26" s="442">
        <v>2728</v>
      </c>
      <c r="AT26" s="443"/>
      <c r="AU26" s="443"/>
      <c r="AV26" s="443"/>
      <c r="AW26" s="443"/>
      <c r="AX26" s="445"/>
      <c r="AY26" s="475" t="s">
        <v>173</v>
      </c>
      <c r="AZ26" s="476"/>
      <c r="BA26" s="476"/>
      <c r="BB26" s="476"/>
      <c r="BC26" s="476"/>
      <c r="BD26" s="476"/>
      <c r="BE26" s="476"/>
      <c r="BF26" s="476"/>
      <c r="BG26" s="476"/>
      <c r="BH26" s="476"/>
      <c r="BI26" s="476"/>
      <c r="BJ26" s="476"/>
      <c r="BK26" s="476"/>
      <c r="BL26" s="476"/>
      <c r="BM26" s="477"/>
      <c r="BN26" s="466" t="s">
        <v>125</v>
      </c>
      <c r="BO26" s="467"/>
      <c r="BP26" s="467"/>
      <c r="BQ26" s="467"/>
      <c r="BR26" s="467"/>
      <c r="BS26" s="467"/>
      <c r="BT26" s="467"/>
      <c r="BU26" s="468"/>
      <c r="BV26" s="466" t="s">
        <v>125</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174</v>
      </c>
      <c r="F27" s="440"/>
      <c r="G27" s="440"/>
      <c r="H27" s="440"/>
      <c r="I27" s="440"/>
      <c r="J27" s="440"/>
      <c r="K27" s="441"/>
      <c r="L27" s="442">
        <v>1</v>
      </c>
      <c r="M27" s="443"/>
      <c r="N27" s="443"/>
      <c r="O27" s="443"/>
      <c r="P27" s="444"/>
      <c r="Q27" s="442">
        <v>4860</v>
      </c>
      <c r="R27" s="443"/>
      <c r="S27" s="443"/>
      <c r="T27" s="443"/>
      <c r="U27" s="443"/>
      <c r="V27" s="444"/>
      <c r="W27" s="508"/>
      <c r="X27" s="499"/>
      <c r="Y27" s="500"/>
      <c r="Z27" s="439" t="s">
        <v>175</v>
      </c>
      <c r="AA27" s="440"/>
      <c r="AB27" s="440"/>
      <c r="AC27" s="440"/>
      <c r="AD27" s="440"/>
      <c r="AE27" s="440"/>
      <c r="AF27" s="440"/>
      <c r="AG27" s="441"/>
      <c r="AH27" s="442">
        <v>43</v>
      </c>
      <c r="AI27" s="443"/>
      <c r="AJ27" s="443"/>
      <c r="AK27" s="443"/>
      <c r="AL27" s="444"/>
      <c r="AM27" s="442">
        <v>124958</v>
      </c>
      <c r="AN27" s="443"/>
      <c r="AO27" s="443"/>
      <c r="AP27" s="443"/>
      <c r="AQ27" s="443"/>
      <c r="AR27" s="444"/>
      <c r="AS27" s="442">
        <v>2906</v>
      </c>
      <c r="AT27" s="443"/>
      <c r="AU27" s="443"/>
      <c r="AV27" s="443"/>
      <c r="AW27" s="443"/>
      <c r="AX27" s="445"/>
      <c r="AY27" s="472" t="s">
        <v>176</v>
      </c>
      <c r="AZ27" s="473"/>
      <c r="BA27" s="473"/>
      <c r="BB27" s="473"/>
      <c r="BC27" s="473"/>
      <c r="BD27" s="473"/>
      <c r="BE27" s="473"/>
      <c r="BF27" s="473"/>
      <c r="BG27" s="473"/>
      <c r="BH27" s="473"/>
      <c r="BI27" s="473"/>
      <c r="BJ27" s="473"/>
      <c r="BK27" s="473"/>
      <c r="BL27" s="473"/>
      <c r="BM27" s="474"/>
      <c r="BN27" s="469" t="s">
        <v>125</v>
      </c>
      <c r="BO27" s="470"/>
      <c r="BP27" s="470"/>
      <c r="BQ27" s="470"/>
      <c r="BR27" s="470"/>
      <c r="BS27" s="470"/>
      <c r="BT27" s="470"/>
      <c r="BU27" s="471"/>
      <c r="BV27" s="469" t="s">
        <v>177</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178</v>
      </c>
      <c r="F28" s="440"/>
      <c r="G28" s="440"/>
      <c r="H28" s="440"/>
      <c r="I28" s="440"/>
      <c r="J28" s="440"/>
      <c r="K28" s="441"/>
      <c r="L28" s="442">
        <v>1</v>
      </c>
      <c r="M28" s="443"/>
      <c r="N28" s="443"/>
      <c r="O28" s="443"/>
      <c r="P28" s="444"/>
      <c r="Q28" s="442">
        <v>4150</v>
      </c>
      <c r="R28" s="443"/>
      <c r="S28" s="443"/>
      <c r="T28" s="443"/>
      <c r="U28" s="443"/>
      <c r="V28" s="444"/>
      <c r="W28" s="508"/>
      <c r="X28" s="499"/>
      <c r="Y28" s="500"/>
      <c r="Z28" s="439" t="s">
        <v>179</v>
      </c>
      <c r="AA28" s="440"/>
      <c r="AB28" s="440"/>
      <c r="AC28" s="440"/>
      <c r="AD28" s="440"/>
      <c r="AE28" s="440"/>
      <c r="AF28" s="440"/>
      <c r="AG28" s="441"/>
      <c r="AH28" s="442" t="s">
        <v>177</v>
      </c>
      <c r="AI28" s="443"/>
      <c r="AJ28" s="443"/>
      <c r="AK28" s="443"/>
      <c r="AL28" s="444"/>
      <c r="AM28" s="442" t="s">
        <v>125</v>
      </c>
      <c r="AN28" s="443"/>
      <c r="AO28" s="443"/>
      <c r="AP28" s="443"/>
      <c r="AQ28" s="443"/>
      <c r="AR28" s="444"/>
      <c r="AS28" s="442" t="s">
        <v>177</v>
      </c>
      <c r="AT28" s="443"/>
      <c r="AU28" s="443"/>
      <c r="AV28" s="443"/>
      <c r="AW28" s="443"/>
      <c r="AX28" s="445"/>
      <c r="AY28" s="449" t="s">
        <v>180</v>
      </c>
      <c r="AZ28" s="450"/>
      <c r="BA28" s="450"/>
      <c r="BB28" s="451"/>
      <c r="BC28" s="458" t="s">
        <v>47</v>
      </c>
      <c r="BD28" s="459"/>
      <c r="BE28" s="459"/>
      <c r="BF28" s="459"/>
      <c r="BG28" s="459"/>
      <c r="BH28" s="459"/>
      <c r="BI28" s="459"/>
      <c r="BJ28" s="459"/>
      <c r="BK28" s="459"/>
      <c r="BL28" s="459"/>
      <c r="BM28" s="460"/>
      <c r="BN28" s="461">
        <v>1343511</v>
      </c>
      <c r="BO28" s="462"/>
      <c r="BP28" s="462"/>
      <c r="BQ28" s="462"/>
      <c r="BR28" s="462"/>
      <c r="BS28" s="462"/>
      <c r="BT28" s="462"/>
      <c r="BU28" s="463"/>
      <c r="BV28" s="461">
        <v>1713221</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181</v>
      </c>
      <c r="F29" s="440"/>
      <c r="G29" s="440"/>
      <c r="H29" s="440"/>
      <c r="I29" s="440"/>
      <c r="J29" s="440"/>
      <c r="K29" s="441"/>
      <c r="L29" s="442">
        <v>16</v>
      </c>
      <c r="M29" s="443"/>
      <c r="N29" s="443"/>
      <c r="O29" s="443"/>
      <c r="P29" s="444"/>
      <c r="Q29" s="442">
        <v>3750</v>
      </c>
      <c r="R29" s="443"/>
      <c r="S29" s="443"/>
      <c r="T29" s="443"/>
      <c r="U29" s="443"/>
      <c r="V29" s="444"/>
      <c r="W29" s="509"/>
      <c r="X29" s="510"/>
      <c r="Y29" s="511"/>
      <c r="Z29" s="439" t="s">
        <v>182</v>
      </c>
      <c r="AA29" s="440"/>
      <c r="AB29" s="440"/>
      <c r="AC29" s="440"/>
      <c r="AD29" s="440"/>
      <c r="AE29" s="440"/>
      <c r="AF29" s="440"/>
      <c r="AG29" s="441"/>
      <c r="AH29" s="442">
        <v>454</v>
      </c>
      <c r="AI29" s="443"/>
      <c r="AJ29" s="443"/>
      <c r="AK29" s="443"/>
      <c r="AL29" s="444"/>
      <c r="AM29" s="442">
        <v>1373987</v>
      </c>
      <c r="AN29" s="443"/>
      <c r="AO29" s="443"/>
      <c r="AP29" s="443"/>
      <c r="AQ29" s="443"/>
      <c r="AR29" s="444"/>
      <c r="AS29" s="442">
        <v>3026</v>
      </c>
      <c r="AT29" s="443"/>
      <c r="AU29" s="443"/>
      <c r="AV29" s="443"/>
      <c r="AW29" s="443"/>
      <c r="AX29" s="445"/>
      <c r="AY29" s="452"/>
      <c r="AZ29" s="453"/>
      <c r="BA29" s="453"/>
      <c r="BB29" s="454"/>
      <c r="BC29" s="446" t="s">
        <v>183</v>
      </c>
      <c r="BD29" s="447"/>
      <c r="BE29" s="447"/>
      <c r="BF29" s="447"/>
      <c r="BG29" s="447"/>
      <c r="BH29" s="447"/>
      <c r="BI29" s="447"/>
      <c r="BJ29" s="447"/>
      <c r="BK29" s="447"/>
      <c r="BL29" s="447"/>
      <c r="BM29" s="448"/>
      <c r="BN29" s="466">
        <v>351413</v>
      </c>
      <c r="BO29" s="467"/>
      <c r="BP29" s="467"/>
      <c r="BQ29" s="467"/>
      <c r="BR29" s="467"/>
      <c r="BS29" s="467"/>
      <c r="BT29" s="467"/>
      <c r="BU29" s="468"/>
      <c r="BV29" s="466">
        <v>350934</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184</v>
      </c>
      <c r="X30" s="519"/>
      <c r="Y30" s="519"/>
      <c r="Z30" s="519"/>
      <c r="AA30" s="519"/>
      <c r="AB30" s="519"/>
      <c r="AC30" s="519"/>
      <c r="AD30" s="519"/>
      <c r="AE30" s="519"/>
      <c r="AF30" s="519"/>
      <c r="AG30" s="520"/>
      <c r="AH30" s="430">
        <v>96.8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1707874</v>
      </c>
      <c r="BO30" s="470"/>
      <c r="BP30" s="470"/>
      <c r="BQ30" s="470"/>
      <c r="BR30" s="470"/>
      <c r="BS30" s="470"/>
      <c r="BT30" s="470"/>
      <c r="BU30" s="471"/>
      <c r="BV30" s="469">
        <v>1632588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185</v>
      </c>
      <c r="D32" s="214"/>
      <c r="E32" s="214"/>
      <c r="F32" s="211"/>
      <c r="G32" s="211"/>
      <c r="H32" s="211"/>
      <c r="I32" s="211"/>
      <c r="J32" s="211"/>
      <c r="K32" s="211"/>
      <c r="L32" s="211"/>
      <c r="M32" s="211"/>
      <c r="N32" s="211"/>
      <c r="O32" s="211"/>
      <c r="P32" s="211"/>
      <c r="Q32" s="211"/>
      <c r="R32" s="211"/>
      <c r="S32" s="211"/>
      <c r="T32" s="211"/>
      <c r="U32" s="211" t="s">
        <v>186</v>
      </c>
      <c r="V32" s="211"/>
      <c r="W32" s="211"/>
      <c r="X32" s="211"/>
      <c r="Y32" s="211"/>
      <c r="Z32" s="211"/>
      <c r="AA32" s="211"/>
      <c r="AB32" s="211"/>
      <c r="AC32" s="211"/>
      <c r="AD32" s="211"/>
      <c r="AE32" s="211"/>
      <c r="AF32" s="211"/>
      <c r="AG32" s="211"/>
      <c r="AH32" s="211"/>
      <c r="AI32" s="211"/>
      <c r="AJ32" s="211"/>
      <c r="AK32" s="211"/>
      <c r="AL32" s="211"/>
      <c r="AM32" s="215" t="s">
        <v>187</v>
      </c>
      <c r="AN32" s="211"/>
      <c r="AO32" s="211"/>
      <c r="AP32" s="211"/>
      <c r="AQ32" s="211"/>
      <c r="AR32" s="211"/>
      <c r="AS32" s="215"/>
      <c r="AT32" s="215"/>
      <c r="AU32" s="215"/>
      <c r="AV32" s="215"/>
      <c r="AW32" s="215"/>
      <c r="AX32" s="215"/>
      <c r="AY32" s="215"/>
      <c r="AZ32" s="215"/>
      <c r="BA32" s="215"/>
      <c r="BB32" s="211"/>
      <c r="BC32" s="215"/>
      <c r="BD32" s="211"/>
      <c r="BE32" s="215" t="s">
        <v>188</v>
      </c>
      <c r="BF32" s="211"/>
      <c r="BG32" s="211"/>
      <c r="BH32" s="211"/>
      <c r="BI32" s="211"/>
      <c r="BJ32" s="215"/>
      <c r="BK32" s="215"/>
      <c r="BL32" s="215"/>
      <c r="BM32" s="215"/>
      <c r="BN32" s="215"/>
      <c r="BO32" s="215"/>
      <c r="BP32" s="215"/>
      <c r="BQ32" s="215"/>
      <c r="BR32" s="211"/>
      <c r="BS32" s="211"/>
      <c r="BT32" s="211"/>
      <c r="BU32" s="211"/>
      <c r="BV32" s="211"/>
      <c r="BW32" s="211" t="s">
        <v>189</v>
      </c>
      <c r="BX32" s="211"/>
      <c r="BY32" s="211"/>
      <c r="BZ32" s="211"/>
      <c r="CA32" s="211"/>
      <c r="CB32" s="215"/>
      <c r="CC32" s="215"/>
      <c r="CD32" s="215"/>
      <c r="CE32" s="215"/>
      <c r="CF32" s="215"/>
      <c r="CG32" s="215"/>
      <c r="CH32" s="215"/>
      <c r="CI32" s="215"/>
      <c r="CJ32" s="215"/>
      <c r="CK32" s="215"/>
      <c r="CL32" s="215"/>
      <c r="CM32" s="215"/>
      <c r="CN32" s="215"/>
      <c r="CO32" s="215" t="s">
        <v>190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191</v>
      </c>
      <c r="D33" s="429"/>
      <c r="E33" s="428" t="s">
        <v>192</v>
      </c>
      <c r="F33" s="428"/>
      <c r="G33" s="428"/>
      <c r="H33" s="428"/>
      <c r="I33" s="428"/>
      <c r="J33" s="428"/>
      <c r="K33" s="428"/>
      <c r="L33" s="428"/>
      <c r="M33" s="428"/>
      <c r="N33" s="428"/>
      <c r="O33" s="428"/>
      <c r="P33" s="428"/>
      <c r="Q33" s="428"/>
      <c r="R33" s="428"/>
      <c r="S33" s="428"/>
      <c r="T33" s="216"/>
      <c r="U33" s="429" t="s">
        <v>193</v>
      </c>
      <c r="V33" s="429"/>
      <c r="W33" s="428" t="s">
        <v>194</v>
      </c>
      <c r="X33" s="428"/>
      <c r="Y33" s="428"/>
      <c r="Z33" s="428"/>
      <c r="AA33" s="428"/>
      <c r="AB33" s="428"/>
      <c r="AC33" s="428"/>
      <c r="AD33" s="428"/>
      <c r="AE33" s="428"/>
      <c r="AF33" s="428"/>
      <c r="AG33" s="428"/>
      <c r="AH33" s="428"/>
      <c r="AI33" s="428"/>
      <c r="AJ33" s="428"/>
      <c r="AK33" s="428"/>
      <c r="AL33" s="216"/>
      <c r="AM33" s="429" t="s">
        <v>191</v>
      </c>
      <c r="AN33" s="429"/>
      <c r="AO33" s="428" t="s">
        <v>194</v>
      </c>
      <c r="AP33" s="428"/>
      <c r="AQ33" s="428"/>
      <c r="AR33" s="428"/>
      <c r="AS33" s="428"/>
      <c r="AT33" s="428"/>
      <c r="AU33" s="428"/>
      <c r="AV33" s="428"/>
      <c r="AW33" s="428"/>
      <c r="AX33" s="428"/>
      <c r="AY33" s="428"/>
      <c r="AZ33" s="428"/>
      <c r="BA33" s="428"/>
      <c r="BB33" s="428"/>
      <c r="BC33" s="428"/>
      <c r="BD33" s="217"/>
      <c r="BE33" s="428" t="s">
        <v>195</v>
      </c>
      <c r="BF33" s="428"/>
      <c r="BG33" s="428" t="s">
        <v>196</v>
      </c>
      <c r="BH33" s="428"/>
      <c r="BI33" s="428"/>
      <c r="BJ33" s="428"/>
      <c r="BK33" s="428"/>
      <c r="BL33" s="428"/>
      <c r="BM33" s="428"/>
      <c r="BN33" s="428"/>
      <c r="BO33" s="428"/>
      <c r="BP33" s="428"/>
      <c r="BQ33" s="428"/>
      <c r="BR33" s="428"/>
      <c r="BS33" s="428"/>
      <c r="BT33" s="428"/>
      <c r="BU33" s="428"/>
      <c r="BV33" s="217"/>
      <c r="BW33" s="429" t="s">
        <v>195</v>
      </c>
      <c r="BX33" s="429"/>
      <c r="BY33" s="428" t="s">
        <v>197</v>
      </c>
      <c r="BZ33" s="428"/>
      <c r="CA33" s="428"/>
      <c r="CB33" s="428"/>
      <c r="CC33" s="428"/>
      <c r="CD33" s="428"/>
      <c r="CE33" s="428"/>
      <c r="CF33" s="428"/>
      <c r="CG33" s="428"/>
      <c r="CH33" s="428"/>
      <c r="CI33" s="428"/>
      <c r="CJ33" s="428"/>
      <c r="CK33" s="428"/>
      <c r="CL33" s="428"/>
      <c r="CM33" s="428"/>
      <c r="CN33" s="216"/>
      <c r="CO33" s="429" t="s">
        <v>193</v>
      </c>
      <c r="CP33" s="429"/>
      <c r="CQ33" s="428" t="s">
        <v>198</v>
      </c>
      <c r="CR33" s="428"/>
      <c r="CS33" s="428"/>
      <c r="CT33" s="428"/>
      <c r="CU33" s="428"/>
      <c r="CV33" s="428"/>
      <c r="CW33" s="428"/>
      <c r="CX33" s="428"/>
      <c r="CY33" s="428"/>
      <c r="CZ33" s="428"/>
      <c r="DA33" s="428"/>
      <c r="DB33" s="428"/>
      <c r="DC33" s="428"/>
      <c r="DD33" s="428"/>
      <c r="DE33" s="428"/>
      <c r="DF33" s="216"/>
      <c r="DG33" s="427" t="s">
        <v>199</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4</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12</v>
      </c>
      <c r="BX34" s="425"/>
      <c r="BY34" s="424" t="str">
        <f>IF('各会計、関係団体の財政状況及び健全化判断比率'!B68="","",'各会計、関係団体の財政状況及び健全化判断比率'!B68)</f>
        <v>赤相農業共済組合</v>
      </c>
      <c r="BZ34" s="424"/>
      <c r="CA34" s="424"/>
      <c r="CB34" s="424"/>
      <c r="CC34" s="424"/>
      <c r="CD34" s="424"/>
      <c r="CE34" s="424"/>
      <c r="CF34" s="424"/>
      <c r="CG34" s="424"/>
      <c r="CH34" s="424"/>
      <c r="CI34" s="424"/>
      <c r="CJ34" s="424"/>
      <c r="CK34" s="424"/>
      <c r="CL34" s="424"/>
      <c r="CM34" s="424"/>
      <c r="CN34" s="214"/>
      <c r="CO34" s="425">
        <f>IF(CQ34="","",MAX(C34:D43,U34:V43,AM34:AN43,BE34:BF43,BW34:BX43)+1)</f>
        <v>16</v>
      </c>
      <c r="CP34" s="425"/>
      <c r="CQ34" s="424" t="str">
        <f>IF('各会計、関係団体の財政状況及び健全化判断比率'!BS7="","",'各会計、関係団体の財政状況及び健全化判断比率'!BS7)</f>
        <v>赤穂市文化とみどり財団</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〇</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墓地公園整備事業特別会計</v>
      </c>
      <c r="F35" s="424"/>
      <c r="G35" s="424"/>
      <c r="H35" s="424"/>
      <c r="I35" s="424"/>
      <c r="J35" s="424"/>
      <c r="K35" s="424"/>
      <c r="L35" s="424"/>
      <c r="M35" s="424"/>
      <c r="N35" s="424"/>
      <c r="O35" s="424"/>
      <c r="P35" s="424"/>
      <c r="Q35" s="424"/>
      <c r="R35" s="424"/>
      <c r="S35" s="424"/>
      <c r="T35" s="214"/>
      <c r="U35" s="425">
        <f>IF(W35="","",U34+1)</f>
        <v>5</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IF('各会計、関係団体の財政状況及び健全化判断比率'!B33="","",'各会計、関係団体の財政状況及び健全化判断比率'!B33)</f>
        <v>病院事業会計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13</v>
      </c>
      <c r="BX35" s="425"/>
      <c r="BY35" s="424" t="str">
        <f>IF('各会計、関係団体の財政状況及び健全化判断比率'!B69="","",'各会計、関係団体の財政状況及び健全化判断比率'!B69)</f>
        <v>安室ダム水道用水供給企業団</v>
      </c>
      <c r="BZ35" s="424"/>
      <c r="CA35" s="424"/>
      <c r="CB35" s="424"/>
      <c r="CC35" s="424"/>
      <c r="CD35" s="424"/>
      <c r="CE35" s="424"/>
      <c r="CF35" s="424"/>
      <c r="CG35" s="424"/>
      <c r="CH35" s="424"/>
      <c r="CI35" s="424"/>
      <c r="CJ35" s="424"/>
      <c r="CK35" s="424"/>
      <c r="CL35" s="424"/>
      <c r="CM35" s="424"/>
      <c r="CN35" s="214"/>
      <c r="CO35" s="425">
        <f t="shared" ref="CO35:CO43" si="3">IF(CQ35="","",CO34+1)</f>
        <v>17</v>
      </c>
      <c r="CP35" s="425"/>
      <c r="CQ35" s="424" t="str">
        <f>IF('各会計、関係団体の財政状況及び健全化判断比率'!BS8="","",'各会計、関係団体の財政状況及び健全化判断比率'!BS8)</f>
        <v>赤穂駅周辺整備株式会社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〇</v>
      </c>
      <c r="DH35" s="426"/>
      <c r="DI35" s="218"/>
      <c r="DJ35" s="186"/>
      <c r="DK35" s="186"/>
      <c r="DL35" s="186"/>
      <c r="DM35" s="186"/>
      <c r="DN35" s="186"/>
      <c r="DO35" s="186"/>
    </row>
    <row r="36" spans="1:119" ht="32.25" customHeight="1" x14ac:dyDescent="0.15">
      <c r="A36" s="187"/>
      <c r="B36" s="213"/>
      <c r="C36" s="425">
        <f>IF(E36="","",C35+1)</f>
        <v>3</v>
      </c>
      <c r="D36" s="425"/>
      <c r="E36" s="424" t="str">
        <f>IF('各会計、関係団体の財政状況及び健全化判断比率'!B9="","",'各会計、関係団体の財政状況及び健全化判断比率'!B9)</f>
        <v>職員退職手当管理特別会計</v>
      </c>
      <c r="F36" s="424"/>
      <c r="G36" s="424"/>
      <c r="H36" s="424"/>
      <c r="I36" s="424"/>
      <c r="J36" s="424"/>
      <c r="K36" s="424"/>
      <c r="L36" s="424"/>
      <c r="M36" s="424"/>
      <c r="N36" s="424"/>
      <c r="O36" s="424"/>
      <c r="P36" s="424"/>
      <c r="Q36" s="424"/>
      <c r="R36" s="424"/>
      <c r="S36" s="424"/>
      <c r="T36" s="214"/>
      <c r="U36" s="425">
        <f t="shared" ref="U36:U43" si="4">IF(W36="","",U35+1)</f>
        <v>6</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IF('各会計、関係団体の財政状況及び健全化判断比率'!B34="","",'各会計、関係団体の財政状況及び健全化判断比率'!B34)</f>
        <v>介護老人保健施設事業会計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14</v>
      </c>
      <c r="BX36" s="425"/>
      <c r="BY36" s="424" t="str">
        <f>IF('各会計、関係団体の財政状況及び健全化判断比率'!B70="","",'各会計、関係団体の財政状況及び健全化判断比率'!B70)</f>
        <v>兵庫県後期高齢者医療広域連合（一般会計）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7</v>
      </c>
      <c r="V37" s="425"/>
      <c r="W37" s="424" t="str">
        <f>IF('各会計、関係団体の財政状況及び健全化判断比率'!B31="","",'各会計、関係団体の財政状況及び健全化判断比率'!B31)</f>
        <v>駐車場事業特別会計</v>
      </c>
      <c r="X37" s="424"/>
      <c r="Y37" s="424"/>
      <c r="Z37" s="424"/>
      <c r="AA37" s="424"/>
      <c r="AB37" s="424"/>
      <c r="AC37" s="424"/>
      <c r="AD37" s="424"/>
      <c r="AE37" s="424"/>
      <c r="AF37" s="424"/>
      <c r="AG37" s="424"/>
      <c r="AH37" s="424"/>
      <c r="AI37" s="424"/>
      <c r="AJ37" s="424"/>
      <c r="AK37" s="424"/>
      <c r="AL37" s="214"/>
      <c r="AM37" s="425">
        <f t="shared" si="0"/>
        <v>11</v>
      </c>
      <c r="AN37" s="425"/>
      <c r="AO37" s="424" t="str">
        <f>IF('各会計、関係団体の財政状況及び健全化判断比率'!B35="","",'各会計、関係団体の財政状況及び健全化判断比率'!B35)</f>
        <v>下水道事業会計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15</v>
      </c>
      <c r="BX37" s="425"/>
      <c r="BY37" s="424" t="str">
        <f>IF('各会計、関係団体の財政状況及び健全化判断比率'!B71="","",'各会計、関係団体の財政状況及び健全化判断比率'!B71)</f>
        <v>兵庫県後期高齢者医療広域連合（特別会計）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200</v>
      </c>
      <c r="C46" s="186"/>
      <c r="D46" s="186"/>
      <c r="E46" s="186" t="s">
        <v>201</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202</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203</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204</v>
      </c>
    </row>
    <row r="50" spans="5:5" x14ac:dyDescent="0.15">
      <c r="E50" s="188" t="s">
        <v>205</v>
      </c>
    </row>
    <row r="51" spans="5:5" x14ac:dyDescent="0.15">
      <c r="E51" s="188" t="s">
        <v>206</v>
      </c>
    </row>
    <row r="52" spans="5:5" x14ac:dyDescent="0.15">
      <c r="E52" s="188" t="s">
        <v>207</v>
      </c>
    </row>
    <row r="53" spans="5:5" x14ac:dyDescent="0.15"/>
    <row r="54" spans="5:5" x14ac:dyDescent="0.15"/>
    <row r="55" spans="5:5" x14ac:dyDescent="0.15"/>
    <row r="56" spans="5:5" x14ac:dyDescent="0.15"/>
  </sheetData>
  <sheetProtection algorithmName="SHA-512" hashValue="ZNetKu3374VY7zI4M+NHh/UbzlXziZUVBab5uEuAwblYI8VnVDkiepsgYjoqRIoUeCFybVfvR4lUzCsSbd4EYQ==" saltValue="loR1ZzBf9BLjz0JE96NBG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9" t="s">
        <v>563</v>
      </c>
      <c r="D34" s="1249"/>
      <c r="E34" s="1250"/>
      <c r="F34" s="32">
        <v>5.09</v>
      </c>
      <c r="G34" s="33">
        <v>4.46</v>
      </c>
      <c r="H34" s="33">
        <v>6.56</v>
      </c>
      <c r="I34" s="33">
        <v>7.71</v>
      </c>
      <c r="J34" s="34">
        <v>8.2200000000000006</v>
      </c>
      <c r="K34" s="22"/>
      <c r="L34" s="22"/>
      <c r="M34" s="22"/>
      <c r="N34" s="22"/>
      <c r="O34" s="22"/>
      <c r="P34" s="22"/>
    </row>
    <row r="35" spans="1:16" ht="39" customHeight="1" x14ac:dyDescent="0.15">
      <c r="A35" s="22"/>
      <c r="B35" s="35"/>
      <c r="C35" s="1243" t="s">
        <v>564</v>
      </c>
      <c r="D35" s="1244"/>
      <c r="E35" s="1245"/>
      <c r="F35" s="36" t="s">
        <v>514</v>
      </c>
      <c r="G35" s="37" t="s">
        <v>514</v>
      </c>
      <c r="H35" s="37" t="s">
        <v>514</v>
      </c>
      <c r="I35" s="37">
        <v>0.71</v>
      </c>
      <c r="J35" s="38">
        <v>1.79</v>
      </c>
      <c r="K35" s="22"/>
      <c r="L35" s="22"/>
      <c r="M35" s="22"/>
      <c r="N35" s="22"/>
      <c r="O35" s="22"/>
      <c r="P35" s="22"/>
    </row>
    <row r="36" spans="1:16" ht="39" customHeight="1" x14ac:dyDescent="0.15">
      <c r="A36" s="22"/>
      <c r="B36" s="35"/>
      <c r="C36" s="1243" t="s">
        <v>565</v>
      </c>
      <c r="D36" s="1244"/>
      <c r="E36" s="1245"/>
      <c r="F36" s="36">
        <v>0.23</v>
      </c>
      <c r="G36" s="37">
        <v>0.98</v>
      </c>
      <c r="H36" s="37">
        <v>1.02</v>
      </c>
      <c r="I36" s="37">
        <v>0.93</v>
      </c>
      <c r="J36" s="38">
        <v>0.81</v>
      </c>
      <c r="K36" s="22"/>
      <c r="L36" s="22"/>
      <c r="M36" s="22"/>
      <c r="N36" s="22"/>
      <c r="O36" s="22"/>
      <c r="P36" s="22"/>
    </row>
    <row r="37" spans="1:16" ht="39" customHeight="1" x14ac:dyDescent="0.15">
      <c r="A37" s="22"/>
      <c r="B37" s="35"/>
      <c r="C37" s="1243" t="s">
        <v>566</v>
      </c>
      <c r="D37" s="1244"/>
      <c r="E37" s="1245"/>
      <c r="F37" s="36">
        <v>0.05</v>
      </c>
      <c r="G37" s="37">
        <v>0.6</v>
      </c>
      <c r="H37" s="37">
        <v>2.37</v>
      </c>
      <c r="I37" s="37">
        <v>1.43</v>
      </c>
      <c r="J37" s="38">
        <v>0.73</v>
      </c>
      <c r="K37" s="22"/>
      <c r="L37" s="22"/>
      <c r="M37" s="22"/>
      <c r="N37" s="22"/>
      <c r="O37" s="22"/>
      <c r="P37" s="22"/>
    </row>
    <row r="38" spans="1:16" ht="39" customHeight="1" x14ac:dyDescent="0.15">
      <c r="A38" s="22"/>
      <c r="B38" s="35"/>
      <c r="C38" s="1243" t="s">
        <v>567</v>
      </c>
      <c r="D38" s="1244"/>
      <c r="E38" s="1245"/>
      <c r="F38" s="36">
        <v>3.2</v>
      </c>
      <c r="G38" s="37">
        <v>0.93</v>
      </c>
      <c r="H38" s="37">
        <v>1.1499999999999999</v>
      </c>
      <c r="I38" s="37">
        <v>0.45</v>
      </c>
      <c r="J38" s="38">
        <v>0.71</v>
      </c>
      <c r="K38" s="22"/>
      <c r="L38" s="22"/>
      <c r="M38" s="22"/>
      <c r="N38" s="22"/>
      <c r="O38" s="22"/>
      <c r="P38" s="22"/>
    </row>
    <row r="39" spans="1:16" ht="39" customHeight="1" x14ac:dyDescent="0.15">
      <c r="A39" s="22"/>
      <c r="B39" s="35"/>
      <c r="C39" s="1243" t="s">
        <v>568</v>
      </c>
      <c r="D39" s="1244"/>
      <c r="E39" s="1245"/>
      <c r="F39" s="36">
        <v>0.37</v>
      </c>
      <c r="G39" s="37">
        <v>0.23</v>
      </c>
      <c r="H39" s="37">
        <v>0.42</v>
      </c>
      <c r="I39" s="37">
        <v>0.36</v>
      </c>
      <c r="J39" s="38">
        <v>0.36</v>
      </c>
      <c r="K39" s="22"/>
      <c r="L39" s="22"/>
      <c r="M39" s="22"/>
      <c r="N39" s="22"/>
      <c r="O39" s="22"/>
      <c r="P39" s="22"/>
    </row>
    <row r="40" spans="1:16" ht="39" customHeight="1" x14ac:dyDescent="0.15">
      <c r="A40" s="22"/>
      <c r="B40" s="35"/>
      <c r="C40" s="1243" t="s">
        <v>569</v>
      </c>
      <c r="D40" s="1244"/>
      <c r="E40" s="1245"/>
      <c r="F40" s="36">
        <v>0.11</v>
      </c>
      <c r="G40" s="37">
        <v>0.12</v>
      </c>
      <c r="H40" s="37">
        <v>0.11</v>
      </c>
      <c r="I40" s="37">
        <v>0.11</v>
      </c>
      <c r="J40" s="38">
        <v>0.12</v>
      </c>
      <c r="K40" s="22"/>
      <c r="L40" s="22"/>
      <c r="M40" s="22"/>
      <c r="N40" s="22"/>
      <c r="O40" s="22"/>
      <c r="P40" s="22"/>
    </row>
    <row r="41" spans="1:16" ht="39" customHeight="1" x14ac:dyDescent="0.15">
      <c r="A41" s="22"/>
      <c r="B41" s="35"/>
      <c r="C41" s="1243" t="s">
        <v>570</v>
      </c>
      <c r="D41" s="1244"/>
      <c r="E41" s="1245"/>
      <c r="F41" s="36">
        <v>0</v>
      </c>
      <c r="G41" s="37">
        <v>0</v>
      </c>
      <c r="H41" s="37">
        <v>0</v>
      </c>
      <c r="I41" s="37">
        <v>0</v>
      </c>
      <c r="J41" s="38">
        <v>0</v>
      </c>
      <c r="K41" s="22"/>
      <c r="L41" s="22"/>
      <c r="M41" s="22"/>
      <c r="N41" s="22"/>
      <c r="O41" s="22"/>
      <c r="P41" s="22"/>
    </row>
    <row r="42" spans="1:16" ht="39" customHeight="1" x14ac:dyDescent="0.15">
      <c r="A42" s="22"/>
      <c r="B42" s="39"/>
      <c r="C42" s="1243" t="s">
        <v>571</v>
      </c>
      <c r="D42" s="1244"/>
      <c r="E42" s="1245"/>
      <c r="F42" s="36" t="s">
        <v>514</v>
      </c>
      <c r="G42" s="37" t="s">
        <v>514</v>
      </c>
      <c r="H42" s="37" t="s">
        <v>514</v>
      </c>
      <c r="I42" s="37" t="s">
        <v>514</v>
      </c>
      <c r="J42" s="38" t="s">
        <v>514</v>
      </c>
      <c r="K42" s="22"/>
      <c r="L42" s="22"/>
      <c r="M42" s="22"/>
      <c r="N42" s="22"/>
      <c r="O42" s="22"/>
      <c r="P42" s="22"/>
    </row>
    <row r="43" spans="1:16" ht="39" customHeight="1" thickBot="1" x14ac:dyDescent="0.2">
      <c r="A43" s="22"/>
      <c r="B43" s="40"/>
      <c r="C43" s="1246" t="s">
        <v>572</v>
      </c>
      <c r="D43" s="1247"/>
      <c r="E43" s="1248"/>
      <c r="F43" s="41">
        <v>10.68</v>
      </c>
      <c r="G43" s="42">
        <v>1.32</v>
      </c>
      <c r="H43" s="42">
        <v>13.75</v>
      </c>
      <c r="I43" s="42">
        <v>0.48</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cRE7BIIv+4djPoC8JVlV/cn9JmXfw9si+qEiOk74GcbKdgGS9iD4zFlWi5gUrq97UINfY6TOzL7YrAB0jD4/Yg==" saltValue="9BxPtqY7g5k1Twb7vMiio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9" t="s">
        <v>10</v>
      </c>
      <c r="C45" s="1270"/>
      <c r="D45" s="58"/>
      <c r="E45" s="1275" t="s">
        <v>11</v>
      </c>
      <c r="F45" s="1275"/>
      <c r="G45" s="1275"/>
      <c r="H45" s="1275"/>
      <c r="I45" s="1275"/>
      <c r="J45" s="1276"/>
      <c r="K45" s="59">
        <v>2530</v>
      </c>
      <c r="L45" s="60">
        <v>2412</v>
      </c>
      <c r="M45" s="60">
        <v>2414</v>
      </c>
      <c r="N45" s="60">
        <v>2519</v>
      </c>
      <c r="O45" s="61">
        <v>2511</v>
      </c>
      <c r="P45" s="48"/>
      <c r="Q45" s="48"/>
      <c r="R45" s="48"/>
      <c r="S45" s="48"/>
      <c r="T45" s="48"/>
      <c r="U45" s="48"/>
    </row>
    <row r="46" spans="1:21" ht="30.75" customHeight="1" x14ac:dyDescent="0.15">
      <c r="A46" s="48"/>
      <c r="B46" s="1271"/>
      <c r="C46" s="1272"/>
      <c r="D46" s="62"/>
      <c r="E46" s="1253" t="s">
        <v>12</v>
      </c>
      <c r="F46" s="1253"/>
      <c r="G46" s="1253"/>
      <c r="H46" s="1253"/>
      <c r="I46" s="1253"/>
      <c r="J46" s="1254"/>
      <c r="K46" s="63" t="s">
        <v>514</v>
      </c>
      <c r="L46" s="64" t="s">
        <v>514</v>
      </c>
      <c r="M46" s="64" t="s">
        <v>514</v>
      </c>
      <c r="N46" s="64" t="s">
        <v>514</v>
      </c>
      <c r="O46" s="65" t="s">
        <v>514</v>
      </c>
      <c r="P46" s="48"/>
      <c r="Q46" s="48"/>
      <c r="R46" s="48"/>
      <c r="S46" s="48"/>
      <c r="T46" s="48"/>
      <c r="U46" s="48"/>
    </row>
    <row r="47" spans="1:21" ht="30.75" customHeight="1" x14ac:dyDescent="0.15">
      <c r="A47" s="48"/>
      <c r="B47" s="1271"/>
      <c r="C47" s="1272"/>
      <c r="D47" s="62"/>
      <c r="E47" s="1253" t="s">
        <v>13</v>
      </c>
      <c r="F47" s="1253"/>
      <c r="G47" s="1253"/>
      <c r="H47" s="1253"/>
      <c r="I47" s="1253"/>
      <c r="J47" s="1254"/>
      <c r="K47" s="63" t="s">
        <v>514</v>
      </c>
      <c r="L47" s="64" t="s">
        <v>514</v>
      </c>
      <c r="M47" s="64" t="s">
        <v>514</v>
      </c>
      <c r="N47" s="64" t="s">
        <v>514</v>
      </c>
      <c r="O47" s="65" t="s">
        <v>514</v>
      </c>
      <c r="P47" s="48"/>
      <c r="Q47" s="48"/>
      <c r="R47" s="48"/>
      <c r="S47" s="48"/>
      <c r="T47" s="48"/>
      <c r="U47" s="48"/>
    </row>
    <row r="48" spans="1:21" ht="30.75" customHeight="1" x14ac:dyDescent="0.15">
      <c r="A48" s="48"/>
      <c r="B48" s="1271"/>
      <c r="C48" s="1272"/>
      <c r="D48" s="62"/>
      <c r="E48" s="1253" t="s">
        <v>14</v>
      </c>
      <c r="F48" s="1253"/>
      <c r="G48" s="1253"/>
      <c r="H48" s="1253"/>
      <c r="I48" s="1253"/>
      <c r="J48" s="1254"/>
      <c r="K48" s="63">
        <v>1321</v>
      </c>
      <c r="L48" s="64">
        <v>1359</v>
      </c>
      <c r="M48" s="64">
        <v>1342</v>
      </c>
      <c r="N48" s="64">
        <v>1415</v>
      </c>
      <c r="O48" s="65">
        <v>1222</v>
      </c>
      <c r="P48" s="48"/>
      <c r="Q48" s="48"/>
      <c r="R48" s="48"/>
      <c r="S48" s="48"/>
      <c r="T48" s="48"/>
      <c r="U48" s="48"/>
    </row>
    <row r="49" spans="1:21" ht="30.75" customHeight="1" x14ac:dyDescent="0.15">
      <c r="A49" s="48"/>
      <c r="B49" s="1271"/>
      <c r="C49" s="1272"/>
      <c r="D49" s="62"/>
      <c r="E49" s="1253" t="s">
        <v>15</v>
      </c>
      <c r="F49" s="1253"/>
      <c r="G49" s="1253"/>
      <c r="H49" s="1253"/>
      <c r="I49" s="1253"/>
      <c r="J49" s="1254"/>
      <c r="K49" s="63">
        <v>27</v>
      </c>
      <c r="L49" s="64">
        <v>27</v>
      </c>
      <c r="M49" s="64">
        <v>26</v>
      </c>
      <c r="N49" s="64">
        <v>23</v>
      </c>
      <c r="O49" s="65">
        <v>21</v>
      </c>
      <c r="P49" s="48"/>
      <c r="Q49" s="48"/>
      <c r="R49" s="48"/>
      <c r="S49" s="48"/>
      <c r="T49" s="48"/>
      <c r="U49" s="48"/>
    </row>
    <row r="50" spans="1:21" ht="30.75" customHeight="1" x14ac:dyDescent="0.15">
      <c r="A50" s="48"/>
      <c r="B50" s="1271"/>
      <c r="C50" s="1272"/>
      <c r="D50" s="62"/>
      <c r="E50" s="1253" t="s">
        <v>16</v>
      </c>
      <c r="F50" s="1253"/>
      <c r="G50" s="1253"/>
      <c r="H50" s="1253"/>
      <c r="I50" s="1253"/>
      <c r="J50" s="1254"/>
      <c r="K50" s="63">
        <v>1</v>
      </c>
      <c r="L50" s="64">
        <v>1</v>
      </c>
      <c r="M50" s="64">
        <v>1</v>
      </c>
      <c r="N50" s="64">
        <v>1</v>
      </c>
      <c r="O50" s="65">
        <v>1</v>
      </c>
      <c r="P50" s="48"/>
      <c r="Q50" s="48"/>
      <c r="R50" s="48"/>
      <c r="S50" s="48"/>
      <c r="T50" s="48"/>
      <c r="U50" s="48"/>
    </row>
    <row r="51" spans="1:21" ht="30.75" customHeight="1" x14ac:dyDescent="0.15">
      <c r="A51" s="48"/>
      <c r="B51" s="1273"/>
      <c r="C51" s="1274"/>
      <c r="D51" s="66"/>
      <c r="E51" s="1253" t="s">
        <v>17</v>
      </c>
      <c r="F51" s="1253"/>
      <c r="G51" s="1253"/>
      <c r="H51" s="1253"/>
      <c r="I51" s="1253"/>
      <c r="J51" s="1254"/>
      <c r="K51" s="63" t="s">
        <v>514</v>
      </c>
      <c r="L51" s="64" t="s">
        <v>514</v>
      </c>
      <c r="M51" s="64" t="s">
        <v>514</v>
      </c>
      <c r="N51" s="64" t="s">
        <v>514</v>
      </c>
      <c r="O51" s="65" t="s">
        <v>514</v>
      </c>
      <c r="P51" s="48"/>
      <c r="Q51" s="48"/>
      <c r="R51" s="48"/>
      <c r="S51" s="48"/>
      <c r="T51" s="48"/>
      <c r="U51" s="48"/>
    </row>
    <row r="52" spans="1:21" ht="30.75" customHeight="1" x14ac:dyDescent="0.15">
      <c r="A52" s="48"/>
      <c r="B52" s="1251" t="s">
        <v>18</v>
      </c>
      <c r="C52" s="1252"/>
      <c r="D52" s="66"/>
      <c r="E52" s="1253" t="s">
        <v>19</v>
      </c>
      <c r="F52" s="1253"/>
      <c r="G52" s="1253"/>
      <c r="H52" s="1253"/>
      <c r="I52" s="1253"/>
      <c r="J52" s="1254"/>
      <c r="K52" s="63">
        <v>2898</v>
      </c>
      <c r="L52" s="64">
        <v>2884</v>
      </c>
      <c r="M52" s="64">
        <v>2791</v>
      </c>
      <c r="N52" s="64">
        <v>2771</v>
      </c>
      <c r="O52" s="65">
        <v>2748</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981</v>
      </c>
      <c r="L53" s="69">
        <v>915</v>
      </c>
      <c r="M53" s="69">
        <v>992</v>
      </c>
      <c r="N53" s="69">
        <v>1187</v>
      </c>
      <c r="O53" s="70">
        <v>1007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59" t="s">
        <v>24</v>
      </c>
      <c r="C57" s="1260"/>
      <c r="D57" s="1263" t="s">
        <v>25</v>
      </c>
      <c r="E57" s="1264"/>
      <c r="F57" s="1264"/>
      <c r="G57" s="1264"/>
      <c r="H57" s="1264"/>
      <c r="I57" s="1264"/>
      <c r="J57" s="1265"/>
      <c r="K57" s="83" t="s">
        <v>589</v>
      </c>
      <c r="L57" s="84" t="s">
        <v>589</v>
      </c>
      <c r="M57" s="84" t="s">
        <v>589</v>
      </c>
      <c r="N57" s="84" t="s">
        <v>589</v>
      </c>
      <c r="O57" s="85" t="s">
        <v>589</v>
      </c>
    </row>
    <row r="58" spans="1:21" ht="31.5" customHeight="1" thickBot="1" x14ac:dyDescent="0.2">
      <c r="B58" s="1261"/>
      <c r="C58" s="1262"/>
      <c r="D58" s="1266" t="s">
        <v>26</v>
      </c>
      <c r="E58" s="1267"/>
      <c r="F58" s="1267"/>
      <c r="G58" s="1267"/>
      <c r="H58" s="1267"/>
      <c r="I58" s="1267"/>
      <c r="J58" s="1268"/>
      <c r="K58" s="86" t="s">
        <v>589</v>
      </c>
      <c r="L58" s="87" t="s">
        <v>589</v>
      </c>
      <c r="M58" s="87" t="s">
        <v>589</v>
      </c>
      <c r="N58" s="87" t="s">
        <v>589</v>
      </c>
      <c r="O58" s="88" t="s">
        <v>589</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NpKj+wNc/dbJ3h6Q566Xr1lXpohF4hprvydX/d+SJ4MC5KfW9quP0YSN7i3mMwvN++RLfiaPmhRaGHSvR4WVQ==" saltValue="cY5l2Vr2w4miFNYng3K0x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89" t="s">
        <v>29</v>
      </c>
      <c r="C41" s="1290"/>
      <c r="D41" s="102"/>
      <c r="E41" s="1291" t="s">
        <v>30</v>
      </c>
      <c r="F41" s="1291"/>
      <c r="G41" s="1291"/>
      <c r="H41" s="1292"/>
      <c r="I41" s="103">
        <v>30065</v>
      </c>
      <c r="J41" s="104">
        <v>30274</v>
      </c>
      <c r="K41" s="104">
        <v>30433</v>
      </c>
      <c r="L41" s="104">
        <v>30183</v>
      </c>
      <c r="M41" s="105">
        <v>30396</v>
      </c>
    </row>
    <row r="42" spans="2:13" ht="27.75" customHeight="1" x14ac:dyDescent="0.15">
      <c r="B42" s="1279"/>
      <c r="C42" s="1280"/>
      <c r="D42" s="106"/>
      <c r="E42" s="1283" t="s">
        <v>31</v>
      </c>
      <c r="F42" s="1283"/>
      <c r="G42" s="1283"/>
      <c r="H42" s="1284"/>
      <c r="I42" s="107">
        <v>3</v>
      </c>
      <c r="J42" s="108">
        <v>1</v>
      </c>
      <c r="K42" s="108">
        <v>2</v>
      </c>
      <c r="L42" s="108">
        <v>5</v>
      </c>
      <c r="M42" s="109">
        <v>4</v>
      </c>
    </row>
    <row r="43" spans="2:13" ht="27.75" customHeight="1" x14ac:dyDescent="0.15">
      <c r="B43" s="1279"/>
      <c r="C43" s="1280"/>
      <c r="D43" s="106"/>
      <c r="E43" s="1283" t="s">
        <v>32</v>
      </c>
      <c r="F43" s="1283"/>
      <c r="G43" s="1283"/>
      <c r="H43" s="1284"/>
      <c r="I43" s="107">
        <v>17735</v>
      </c>
      <c r="J43" s="108">
        <v>17351</v>
      </c>
      <c r="K43" s="108">
        <v>18315</v>
      </c>
      <c r="L43" s="108">
        <v>17434</v>
      </c>
      <c r="M43" s="109">
        <v>16213</v>
      </c>
    </row>
    <row r="44" spans="2:13" ht="27.75" customHeight="1" x14ac:dyDescent="0.15">
      <c r="B44" s="1279"/>
      <c r="C44" s="1280"/>
      <c r="D44" s="106"/>
      <c r="E44" s="1283" t="s">
        <v>33</v>
      </c>
      <c r="F44" s="1283"/>
      <c r="G44" s="1283"/>
      <c r="H44" s="1284"/>
      <c r="I44" s="107">
        <v>204</v>
      </c>
      <c r="J44" s="108">
        <v>175</v>
      </c>
      <c r="K44" s="108">
        <v>147</v>
      </c>
      <c r="L44" s="108">
        <v>123</v>
      </c>
      <c r="M44" s="109">
        <v>102</v>
      </c>
    </row>
    <row r="45" spans="2:13" ht="27.75" customHeight="1" x14ac:dyDescent="0.15">
      <c r="B45" s="1279"/>
      <c r="C45" s="1280"/>
      <c r="D45" s="106"/>
      <c r="E45" s="1283" t="s">
        <v>34</v>
      </c>
      <c r="F45" s="1283"/>
      <c r="G45" s="1283"/>
      <c r="H45" s="1284"/>
      <c r="I45" s="107">
        <v>3177</v>
      </c>
      <c r="J45" s="108">
        <v>3175</v>
      </c>
      <c r="K45" s="108">
        <v>3179</v>
      </c>
      <c r="L45" s="108">
        <v>2982</v>
      </c>
      <c r="M45" s="109">
        <v>2933</v>
      </c>
    </row>
    <row r="46" spans="2:13" ht="27.75" customHeight="1" x14ac:dyDescent="0.15">
      <c r="B46" s="1279"/>
      <c r="C46" s="1280"/>
      <c r="D46" s="110"/>
      <c r="E46" s="1283" t="s">
        <v>35</v>
      </c>
      <c r="F46" s="1283"/>
      <c r="G46" s="1283"/>
      <c r="H46" s="1284"/>
      <c r="I46" s="107" t="s">
        <v>514</v>
      </c>
      <c r="J46" s="108" t="s">
        <v>514</v>
      </c>
      <c r="K46" s="108" t="s">
        <v>514</v>
      </c>
      <c r="L46" s="108" t="s">
        <v>514</v>
      </c>
      <c r="M46" s="109" t="s">
        <v>514</v>
      </c>
    </row>
    <row r="47" spans="2:13" ht="27.75" customHeight="1" x14ac:dyDescent="0.15">
      <c r="B47" s="1279"/>
      <c r="C47" s="1280"/>
      <c r="D47" s="111"/>
      <c r="E47" s="1293" t="s">
        <v>36</v>
      </c>
      <c r="F47" s="1294"/>
      <c r="G47" s="1294"/>
      <c r="H47" s="1295"/>
      <c r="I47" s="107" t="s">
        <v>514</v>
      </c>
      <c r="J47" s="108" t="s">
        <v>514</v>
      </c>
      <c r="K47" s="108" t="s">
        <v>514</v>
      </c>
      <c r="L47" s="108" t="s">
        <v>514</v>
      </c>
      <c r="M47" s="109" t="s">
        <v>514</v>
      </c>
    </row>
    <row r="48" spans="2:13" ht="27.75" customHeight="1" x14ac:dyDescent="0.15">
      <c r="B48" s="1279"/>
      <c r="C48" s="1280"/>
      <c r="D48" s="106"/>
      <c r="E48" s="1283" t="s">
        <v>37</v>
      </c>
      <c r="F48" s="1283"/>
      <c r="G48" s="1283"/>
      <c r="H48" s="1284"/>
      <c r="I48" s="107" t="s">
        <v>514</v>
      </c>
      <c r="J48" s="108" t="s">
        <v>514</v>
      </c>
      <c r="K48" s="108" t="s">
        <v>514</v>
      </c>
      <c r="L48" s="108" t="s">
        <v>514</v>
      </c>
      <c r="M48" s="109" t="s">
        <v>514</v>
      </c>
    </row>
    <row r="49" spans="2:13" ht="27.75" customHeight="1" x14ac:dyDescent="0.15">
      <c r="B49" s="1281"/>
      <c r="C49" s="1282"/>
      <c r="D49" s="106"/>
      <c r="E49" s="1283" t="s">
        <v>38</v>
      </c>
      <c r="F49" s="1283"/>
      <c r="G49" s="1283"/>
      <c r="H49" s="1284"/>
      <c r="I49" s="107" t="s">
        <v>514</v>
      </c>
      <c r="J49" s="108" t="s">
        <v>514</v>
      </c>
      <c r="K49" s="108" t="s">
        <v>514</v>
      </c>
      <c r="L49" s="108" t="s">
        <v>514</v>
      </c>
      <c r="M49" s="109" t="s">
        <v>514</v>
      </c>
    </row>
    <row r="50" spans="2:13" ht="27.75" customHeight="1" x14ac:dyDescent="0.15">
      <c r="B50" s="1277" t="s">
        <v>39</v>
      </c>
      <c r="C50" s="1278"/>
      <c r="D50" s="112"/>
      <c r="E50" s="1283" t="s">
        <v>40</v>
      </c>
      <c r="F50" s="1283"/>
      <c r="G50" s="1283"/>
      <c r="H50" s="1284"/>
      <c r="I50" s="107">
        <v>4261</v>
      </c>
      <c r="J50" s="108">
        <v>4447</v>
      </c>
      <c r="K50" s="108">
        <v>4635</v>
      </c>
      <c r="L50" s="108">
        <v>4072</v>
      </c>
      <c r="M50" s="109">
        <v>3481</v>
      </c>
    </row>
    <row r="51" spans="2:13" ht="27.75" customHeight="1" x14ac:dyDescent="0.15">
      <c r="B51" s="1279"/>
      <c r="C51" s="1280"/>
      <c r="D51" s="106"/>
      <c r="E51" s="1283" t="s">
        <v>41</v>
      </c>
      <c r="F51" s="1283"/>
      <c r="G51" s="1283"/>
      <c r="H51" s="1284"/>
      <c r="I51" s="107">
        <v>6674</v>
      </c>
      <c r="J51" s="108">
        <v>6735</v>
      </c>
      <c r="K51" s="108">
        <v>7050</v>
      </c>
      <c r="L51" s="108">
        <v>7409</v>
      </c>
      <c r="M51" s="109">
        <v>7505</v>
      </c>
    </row>
    <row r="52" spans="2:13" ht="27.75" customHeight="1" x14ac:dyDescent="0.15">
      <c r="B52" s="1281"/>
      <c r="C52" s="1282"/>
      <c r="D52" s="106"/>
      <c r="E52" s="1283" t="s">
        <v>42</v>
      </c>
      <c r="F52" s="1283"/>
      <c r="G52" s="1283"/>
      <c r="H52" s="1284"/>
      <c r="I52" s="107">
        <v>26185</v>
      </c>
      <c r="J52" s="108">
        <v>26591</v>
      </c>
      <c r="K52" s="108">
        <v>26442</v>
      </c>
      <c r="L52" s="108">
        <v>26196</v>
      </c>
      <c r="M52" s="109">
        <v>25507</v>
      </c>
    </row>
    <row r="53" spans="2:13" ht="27.75" customHeight="1" thickBot="1" x14ac:dyDescent="0.2">
      <c r="B53" s="1285" t="s">
        <v>43</v>
      </c>
      <c r="C53" s="1286"/>
      <c r="D53" s="113"/>
      <c r="E53" s="1287" t="s">
        <v>44</v>
      </c>
      <c r="F53" s="1287"/>
      <c r="G53" s="1287"/>
      <c r="H53" s="1288"/>
      <c r="I53" s="114">
        <v>14064</v>
      </c>
      <c r="J53" s="115">
        <v>13202</v>
      </c>
      <c r="K53" s="115">
        <v>13949</v>
      </c>
      <c r="L53" s="115">
        <v>13050</v>
      </c>
      <c r="M53" s="116">
        <v>13155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Z1zFco3STXt0MB0zlsg5jeEAaFqwe/+tIeLAMqpE5C6oA4ZLmCubzF7BY4TZtooF85bXM4NABU4s/rk+aHVIgQ==" saltValue="gT6PlhIHtHPaCIVWn6uR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4" t="s">
        <v>47</v>
      </c>
      <c r="D55" s="1304"/>
      <c r="E55" s="1305"/>
      <c r="F55" s="128">
        <v>2403</v>
      </c>
      <c r="G55" s="128">
        <v>1713</v>
      </c>
      <c r="H55" s="129">
        <v>1344</v>
      </c>
    </row>
    <row r="56" spans="2:8" ht="52.5" customHeight="1" x14ac:dyDescent="0.15">
      <c r="B56" s="130"/>
      <c r="C56" s="1306" t="s">
        <v>48</v>
      </c>
      <c r="D56" s="1306"/>
      <c r="E56" s="1307"/>
      <c r="F56" s="131">
        <v>350</v>
      </c>
      <c r="G56" s="131">
        <v>351</v>
      </c>
      <c r="H56" s="132">
        <v>351</v>
      </c>
    </row>
    <row r="57" spans="2:8" ht="53.25" customHeight="1" x14ac:dyDescent="0.15">
      <c r="B57" s="130"/>
      <c r="C57" s="1308" t="s">
        <v>49</v>
      </c>
      <c r="D57" s="1308"/>
      <c r="E57" s="1309"/>
      <c r="F57" s="133">
        <v>1668</v>
      </c>
      <c r="G57" s="133">
        <v>1633</v>
      </c>
      <c r="H57" s="134">
        <v>1708</v>
      </c>
    </row>
    <row r="58" spans="2:8" ht="45.75" customHeight="1" x14ac:dyDescent="0.15">
      <c r="B58" s="135"/>
      <c r="C58" s="1296" t="s">
        <v>590</v>
      </c>
      <c r="D58" s="1297"/>
      <c r="E58" s="1298"/>
      <c r="F58" s="136">
        <v>519</v>
      </c>
      <c r="G58" s="136">
        <v>520</v>
      </c>
      <c r="H58" s="137">
        <v>521</v>
      </c>
    </row>
    <row r="59" spans="2:8" ht="45.75" customHeight="1" x14ac:dyDescent="0.15">
      <c r="B59" s="135"/>
      <c r="C59" s="1296" t="s">
        <v>591</v>
      </c>
      <c r="D59" s="1297"/>
      <c r="E59" s="1298"/>
      <c r="F59" s="136">
        <v>316</v>
      </c>
      <c r="G59" s="136">
        <v>295</v>
      </c>
      <c r="H59" s="137">
        <v>287</v>
      </c>
    </row>
    <row r="60" spans="2:8" ht="45.75" customHeight="1" x14ac:dyDescent="0.15">
      <c r="B60" s="135"/>
      <c r="C60" s="1296" t="s">
        <v>592</v>
      </c>
      <c r="D60" s="1297"/>
      <c r="E60" s="1298"/>
      <c r="F60" s="136">
        <v>238</v>
      </c>
      <c r="G60" s="136">
        <v>238</v>
      </c>
      <c r="H60" s="137">
        <v>238</v>
      </c>
    </row>
    <row r="61" spans="2:8" ht="45.75" customHeight="1" x14ac:dyDescent="0.15">
      <c r="B61" s="135"/>
      <c r="C61" s="1296" t="s">
        <v>593</v>
      </c>
      <c r="D61" s="1297"/>
      <c r="E61" s="1298"/>
      <c r="F61" s="136">
        <v>76</v>
      </c>
      <c r="G61" s="136">
        <v>80</v>
      </c>
      <c r="H61" s="137">
        <v>140</v>
      </c>
    </row>
    <row r="62" spans="2:8" ht="45.75" customHeight="1" thickBot="1" x14ac:dyDescent="0.2">
      <c r="B62" s="138"/>
      <c r="C62" s="1299" t="s">
        <v>594</v>
      </c>
      <c r="D62" s="1300"/>
      <c r="E62" s="1301"/>
      <c r="F62" s="139">
        <v>136</v>
      </c>
      <c r="G62" s="139">
        <v>135</v>
      </c>
      <c r="H62" s="140">
        <v>133</v>
      </c>
    </row>
    <row r="63" spans="2:8" ht="52.5" customHeight="1" thickBot="1" x14ac:dyDescent="0.2">
      <c r="B63" s="141"/>
      <c r="C63" s="1302" t="s">
        <v>50</v>
      </c>
      <c r="D63" s="1302"/>
      <c r="E63" s="1303"/>
      <c r="F63" s="142">
        <v>4421</v>
      </c>
      <c r="G63" s="142">
        <v>3697</v>
      </c>
      <c r="H63" s="143">
        <v>3403</v>
      </c>
    </row>
    <row r="64" spans="2:8" ht="15" customHeight="1" x14ac:dyDescent="0.15"/>
  </sheetData>
  <sheetProtection algorithmName="SHA-512" hashValue="7X2rV73uns9VaZ0chzOrfHtUNnvpjHU+4v6GAx2UAp0okK3K2cf2XJp/6EH5bxUDcUEDD1hh8E93NNCAcl9PIQ==" saltValue="yklzzaIeBqx9Vne34wIbW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S19" zoomScale="70" zoomScaleNormal="70" zoomScaleSheetLayoutView="55" workbookViewId="0">
      <selection activeCell="AN43" sqref="AN43:DC47"/>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595</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595</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596</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597</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598</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599</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555</v>
      </c>
      <c r="BQ50" s="1323"/>
      <c r="BR50" s="1323"/>
      <c r="BS50" s="1323"/>
      <c r="BT50" s="1323"/>
      <c r="BU50" s="1323"/>
      <c r="BV50" s="1323"/>
      <c r="BW50" s="1323"/>
      <c r="BX50" s="1323" t="s">
        <v>556</v>
      </c>
      <c r="BY50" s="1323"/>
      <c r="BZ50" s="1323"/>
      <c r="CA50" s="1323"/>
      <c r="CB50" s="1323"/>
      <c r="CC50" s="1323"/>
      <c r="CD50" s="1323"/>
      <c r="CE50" s="1323"/>
      <c r="CF50" s="1323" t="s">
        <v>557</v>
      </c>
      <c r="CG50" s="1323"/>
      <c r="CH50" s="1323"/>
      <c r="CI50" s="1323"/>
      <c r="CJ50" s="1323"/>
      <c r="CK50" s="1323"/>
      <c r="CL50" s="1323"/>
      <c r="CM50" s="1323"/>
      <c r="CN50" s="1323" t="s">
        <v>558</v>
      </c>
      <c r="CO50" s="1323"/>
      <c r="CP50" s="1323"/>
      <c r="CQ50" s="1323"/>
      <c r="CR50" s="1323"/>
      <c r="CS50" s="1323"/>
      <c r="CT50" s="1323"/>
      <c r="CU50" s="1323"/>
      <c r="CV50" s="1323" t="s">
        <v>559</v>
      </c>
      <c r="CW50" s="1323"/>
      <c r="CX50" s="1323"/>
      <c r="CY50" s="1323"/>
      <c r="CZ50" s="1323"/>
      <c r="DA50" s="1323"/>
      <c r="DB50" s="1323"/>
      <c r="DC50" s="1323"/>
    </row>
    <row r="51" spans="1:109" ht="13.5" customHeight="1" x14ac:dyDescent="0.15">
      <c r="B51" s="395"/>
      <c r="G51" s="1330"/>
      <c r="H51" s="1330"/>
      <c r="I51" s="1328"/>
      <c r="J51" s="1328"/>
      <c r="K51" s="1325"/>
      <c r="L51" s="1325"/>
      <c r="M51" s="1325"/>
      <c r="N51" s="1325"/>
      <c r="AM51" s="404"/>
      <c r="AN51" s="1326" t="s">
        <v>600</v>
      </c>
      <c r="AO51" s="1326"/>
      <c r="AP51" s="1326"/>
      <c r="AQ51" s="1326"/>
      <c r="AR51" s="1326"/>
      <c r="AS51" s="1326"/>
      <c r="AT51" s="1326"/>
      <c r="AU51" s="1326"/>
      <c r="AV51" s="1326"/>
      <c r="AW51" s="1326"/>
      <c r="AX51" s="1326"/>
      <c r="AY51" s="1326"/>
      <c r="AZ51" s="1326"/>
      <c r="BA51" s="1326"/>
      <c r="BB51" s="1326" t="s">
        <v>601</v>
      </c>
      <c r="BC51" s="1326"/>
      <c r="BD51" s="1326"/>
      <c r="BE51" s="1326"/>
      <c r="BF51" s="1326"/>
      <c r="BG51" s="1326"/>
      <c r="BH51" s="1326"/>
      <c r="BI51" s="1326"/>
      <c r="BJ51" s="1326"/>
      <c r="BK51" s="1326"/>
      <c r="BL51" s="1326"/>
      <c r="BM51" s="1326"/>
      <c r="BN51" s="1326"/>
      <c r="BO51" s="1326"/>
      <c r="BP51" s="1327"/>
      <c r="BQ51" s="1324"/>
      <c r="BR51" s="1324"/>
      <c r="BS51" s="1324"/>
      <c r="BT51" s="1324"/>
      <c r="BU51" s="1324"/>
      <c r="BV51" s="1324"/>
      <c r="BW51" s="1324"/>
      <c r="BX51" s="1324">
        <v>129.9</v>
      </c>
      <c r="BY51" s="1324"/>
      <c r="BZ51" s="1324"/>
      <c r="CA51" s="1324"/>
      <c r="CB51" s="1324"/>
      <c r="CC51" s="1324"/>
      <c r="CD51" s="1324"/>
      <c r="CE51" s="1324"/>
      <c r="CF51" s="1324">
        <v>136.4</v>
      </c>
      <c r="CG51" s="1324"/>
      <c r="CH51" s="1324"/>
      <c r="CI51" s="1324"/>
      <c r="CJ51" s="1324"/>
      <c r="CK51" s="1324"/>
      <c r="CL51" s="1324"/>
      <c r="CM51" s="1324"/>
      <c r="CN51" s="1324">
        <v>128.30000000000001</v>
      </c>
      <c r="CO51" s="1324"/>
      <c r="CP51" s="1324"/>
      <c r="CQ51" s="1324"/>
      <c r="CR51" s="1324"/>
      <c r="CS51" s="1324"/>
      <c r="CT51" s="1324"/>
      <c r="CU51" s="1324"/>
      <c r="CV51" s="1324">
        <v>129.4</v>
      </c>
      <c r="CW51" s="1324"/>
      <c r="CX51" s="1324"/>
      <c r="CY51" s="1324"/>
      <c r="CZ51" s="1324"/>
      <c r="DA51" s="1324"/>
      <c r="DB51" s="1324"/>
      <c r="DC51" s="1324"/>
    </row>
    <row r="52" spans="1:109" x14ac:dyDescent="0.15">
      <c r="B52" s="395"/>
      <c r="G52" s="1330"/>
      <c r="H52" s="1330"/>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24"/>
      <c r="BQ52" s="1324"/>
      <c r="BR52" s="1324"/>
      <c r="BS52" s="1324"/>
      <c r="BT52" s="1324"/>
      <c r="BU52" s="1324"/>
      <c r="BV52" s="1324"/>
      <c r="BW52" s="1324"/>
      <c r="BX52" s="1324"/>
      <c r="BY52" s="1324"/>
      <c r="BZ52" s="1324"/>
      <c r="CA52" s="1324"/>
      <c r="CB52" s="1324"/>
      <c r="CC52" s="1324"/>
      <c r="CD52" s="1324"/>
      <c r="CE52" s="1324"/>
      <c r="CF52" s="1324"/>
      <c r="CG52" s="1324"/>
      <c r="CH52" s="1324"/>
      <c r="CI52" s="1324"/>
      <c r="CJ52" s="1324"/>
      <c r="CK52" s="1324"/>
      <c r="CL52" s="1324"/>
      <c r="CM52" s="1324"/>
      <c r="CN52" s="1324"/>
      <c r="CO52" s="1324"/>
      <c r="CP52" s="1324"/>
      <c r="CQ52" s="1324"/>
      <c r="CR52" s="1324"/>
      <c r="CS52" s="1324"/>
      <c r="CT52" s="1324"/>
      <c r="CU52" s="1324"/>
      <c r="CV52" s="1324"/>
      <c r="CW52" s="1324"/>
      <c r="CX52" s="1324"/>
      <c r="CY52" s="1324"/>
      <c r="CZ52" s="1324"/>
      <c r="DA52" s="1324"/>
      <c r="DB52" s="1324"/>
      <c r="DC52" s="1324"/>
    </row>
    <row r="53" spans="1:109" x14ac:dyDescent="0.15">
      <c r="A53" s="403"/>
      <c r="B53" s="395"/>
      <c r="G53" s="1330"/>
      <c r="H53" s="1330"/>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602</v>
      </c>
      <c r="BC53" s="1326"/>
      <c r="BD53" s="1326"/>
      <c r="BE53" s="1326"/>
      <c r="BF53" s="1326"/>
      <c r="BG53" s="1326"/>
      <c r="BH53" s="1326"/>
      <c r="BI53" s="1326"/>
      <c r="BJ53" s="1326"/>
      <c r="BK53" s="1326"/>
      <c r="BL53" s="1326"/>
      <c r="BM53" s="1326"/>
      <c r="BN53" s="1326"/>
      <c r="BO53" s="1326"/>
      <c r="BP53" s="1327"/>
      <c r="BQ53" s="1324"/>
      <c r="BR53" s="1324"/>
      <c r="BS53" s="1324"/>
      <c r="BT53" s="1324"/>
      <c r="BU53" s="1324"/>
      <c r="BV53" s="1324"/>
      <c r="BW53" s="1324"/>
      <c r="BX53" s="1324">
        <v>79.099999999999994</v>
      </c>
      <c r="BY53" s="1324"/>
      <c r="BZ53" s="1324"/>
      <c r="CA53" s="1324"/>
      <c r="CB53" s="1324"/>
      <c r="CC53" s="1324"/>
      <c r="CD53" s="1324"/>
      <c r="CE53" s="1324"/>
      <c r="CF53" s="1324">
        <v>77.3</v>
      </c>
      <c r="CG53" s="1324"/>
      <c r="CH53" s="1324"/>
      <c r="CI53" s="1324"/>
      <c r="CJ53" s="1324"/>
      <c r="CK53" s="1324"/>
      <c r="CL53" s="1324"/>
      <c r="CM53" s="1324"/>
      <c r="CN53" s="1324">
        <v>79.599999999999994</v>
      </c>
      <c r="CO53" s="1324"/>
      <c r="CP53" s="1324"/>
      <c r="CQ53" s="1324"/>
      <c r="CR53" s="1324"/>
      <c r="CS53" s="1324"/>
      <c r="CT53" s="1324"/>
      <c r="CU53" s="1324"/>
      <c r="CV53" s="1324">
        <v>79.900000000000006</v>
      </c>
      <c r="CW53" s="1324"/>
      <c r="CX53" s="1324"/>
      <c r="CY53" s="1324"/>
      <c r="CZ53" s="1324"/>
      <c r="DA53" s="1324"/>
      <c r="DB53" s="1324"/>
      <c r="DC53" s="1324"/>
    </row>
    <row r="54" spans="1:109" x14ac:dyDescent="0.15">
      <c r="A54" s="403"/>
      <c r="B54" s="395"/>
      <c r="G54" s="1330"/>
      <c r="H54" s="1330"/>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24"/>
      <c r="BQ54" s="1324"/>
      <c r="BR54" s="1324"/>
      <c r="BS54" s="1324"/>
      <c r="BT54" s="1324"/>
      <c r="BU54" s="1324"/>
      <c r="BV54" s="1324"/>
      <c r="BW54" s="1324"/>
      <c r="BX54" s="1324"/>
      <c r="BY54" s="1324"/>
      <c r="BZ54" s="1324"/>
      <c r="CA54" s="1324"/>
      <c r="CB54" s="1324"/>
      <c r="CC54" s="1324"/>
      <c r="CD54" s="1324"/>
      <c r="CE54" s="1324"/>
      <c r="CF54" s="1324"/>
      <c r="CG54" s="1324"/>
      <c r="CH54" s="1324"/>
      <c r="CI54" s="1324"/>
      <c r="CJ54" s="1324"/>
      <c r="CK54" s="1324"/>
      <c r="CL54" s="1324"/>
      <c r="CM54" s="1324"/>
      <c r="CN54" s="1324"/>
      <c r="CO54" s="1324"/>
      <c r="CP54" s="1324"/>
      <c r="CQ54" s="1324"/>
      <c r="CR54" s="1324"/>
      <c r="CS54" s="1324"/>
      <c r="CT54" s="1324"/>
      <c r="CU54" s="1324"/>
      <c r="CV54" s="1324"/>
      <c r="CW54" s="1324"/>
      <c r="CX54" s="1324"/>
      <c r="CY54" s="1324"/>
      <c r="CZ54" s="1324"/>
      <c r="DA54" s="1324"/>
      <c r="DB54" s="1324"/>
      <c r="DC54" s="1324"/>
    </row>
    <row r="55" spans="1:109" x14ac:dyDescent="0.15">
      <c r="A55" s="403"/>
      <c r="B55" s="395"/>
      <c r="G55" s="1319"/>
      <c r="H55" s="1319"/>
      <c r="I55" s="1319"/>
      <c r="J55" s="1319"/>
      <c r="K55" s="1325"/>
      <c r="L55" s="1325"/>
      <c r="M55" s="1325"/>
      <c r="N55" s="1325"/>
      <c r="AN55" s="1323" t="s">
        <v>603</v>
      </c>
      <c r="AO55" s="1323"/>
      <c r="AP55" s="1323"/>
      <c r="AQ55" s="1323"/>
      <c r="AR55" s="1323"/>
      <c r="AS55" s="1323"/>
      <c r="AT55" s="1323"/>
      <c r="AU55" s="1323"/>
      <c r="AV55" s="1323"/>
      <c r="AW55" s="1323"/>
      <c r="AX55" s="1323"/>
      <c r="AY55" s="1323"/>
      <c r="AZ55" s="1323"/>
      <c r="BA55" s="1323"/>
      <c r="BB55" s="1326" t="s">
        <v>601</v>
      </c>
      <c r="BC55" s="1326"/>
      <c r="BD55" s="1326"/>
      <c r="BE55" s="1326"/>
      <c r="BF55" s="1326"/>
      <c r="BG55" s="1326"/>
      <c r="BH55" s="1326"/>
      <c r="BI55" s="1326"/>
      <c r="BJ55" s="1326"/>
      <c r="BK55" s="1326"/>
      <c r="BL55" s="1326"/>
      <c r="BM55" s="1326"/>
      <c r="BN55" s="1326"/>
      <c r="BO55" s="1326"/>
      <c r="BP55" s="1327"/>
      <c r="BQ55" s="1324"/>
      <c r="BR55" s="1324"/>
      <c r="BS55" s="1324"/>
      <c r="BT55" s="1324"/>
      <c r="BU55" s="1324"/>
      <c r="BV55" s="1324"/>
      <c r="BW55" s="1324"/>
      <c r="BX55" s="1324">
        <v>52.3</v>
      </c>
      <c r="BY55" s="1324"/>
      <c r="BZ55" s="1324"/>
      <c r="CA55" s="1324"/>
      <c r="CB55" s="1324"/>
      <c r="CC55" s="1324"/>
      <c r="CD55" s="1324"/>
      <c r="CE55" s="1324"/>
      <c r="CF55" s="1324">
        <v>55.4</v>
      </c>
      <c r="CG55" s="1324"/>
      <c r="CH55" s="1324"/>
      <c r="CI55" s="1324"/>
      <c r="CJ55" s="1324"/>
      <c r="CK55" s="1324"/>
      <c r="CL55" s="1324"/>
      <c r="CM55" s="1324"/>
      <c r="CN55" s="1324">
        <v>52.7</v>
      </c>
      <c r="CO55" s="1324"/>
      <c r="CP55" s="1324"/>
      <c r="CQ55" s="1324"/>
      <c r="CR55" s="1324"/>
      <c r="CS55" s="1324"/>
      <c r="CT55" s="1324"/>
      <c r="CU55" s="1324"/>
      <c r="CV55" s="1324">
        <v>49.7</v>
      </c>
      <c r="CW55" s="1324"/>
      <c r="CX55" s="1324"/>
      <c r="CY55" s="1324"/>
      <c r="CZ55" s="1324"/>
      <c r="DA55" s="1324"/>
      <c r="DB55" s="1324"/>
      <c r="DC55" s="1324"/>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24"/>
      <c r="BQ56" s="1324"/>
      <c r="BR56" s="1324"/>
      <c r="BS56" s="1324"/>
      <c r="BT56" s="1324"/>
      <c r="BU56" s="1324"/>
      <c r="BV56" s="1324"/>
      <c r="BW56" s="1324"/>
      <c r="BX56" s="1324"/>
      <c r="BY56" s="1324"/>
      <c r="BZ56" s="1324"/>
      <c r="CA56" s="1324"/>
      <c r="CB56" s="1324"/>
      <c r="CC56" s="1324"/>
      <c r="CD56" s="1324"/>
      <c r="CE56" s="1324"/>
      <c r="CF56" s="1324"/>
      <c r="CG56" s="1324"/>
      <c r="CH56" s="1324"/>
      <c r="CI56" s="1324"/>
      <c r="CJ56" s="1324"/>
      <c r="CK56" s="1324"/>
      <c r="CL56" s="1324"/>
      <c r="CM56" s="1324"/>
      <c r="CN56" s="1324"/>
      <c r="CO56" s="1324"/>
      <c r="CP56" s="1324"/>
      <c r="CQ56" s="1324"/>
      <c r="CR56" s="1324"/>
      <c r="CS56" s="1324"/>
      <c r="CT56" s="1324"/>
      <c r="CU56" s="1324"/>
      <c r="CV56" s="1324"/>
      <c r="CW56" s="1324"/>
      <c r="CX56" s="1324"/>
      <c r="CY56" s="1324"/>
      <c r="CZ56" s="1324"/>
      <c r="DA56" s="1324"/>
      <c r="DB56" s="1324"/>
      <c r="DC56" s="1324"/>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602</v>
      </c>
      <c r="BC57" s="1326"/>
      <c r="BD57" s="1326"/>
      <c r="BE57" s="1326"/>
      <c r="BF57" s="1326"/>
      <c r="BG57" s="1326"/>
      <c r="BH57" s="1326"/>
      <c r="BI57" s="1326"/>
      <c r="BJ57" s="1326"/>
      <c r="BK57" s="1326"/>
      <c r="BL57" s="1326"/>
      <c r="BM57" s="1326"/>
      <c r="BN57" s="1326"/>
      <c r="BO57" s="1326"/>
      <c r="BP57" s="1327"/>
      <c r="BQ57" s="1324"/>
      <c r="BR57" s="1324"/>
      <c r="BS57" s="1324"/>
      <c r="BT57" s="1324"/>
      <c r="BU57" s="1324"/>
      <c r="BV57" s="1324"/>
      <c r="BW57" s="1324"/>
      <c r="BX57" s="1324">
        <v>57.1</v>
      </c>
      <c r="BY57" s="1324"/>
      <c r="BZ57" s="1324"/>
      <c r="CA57" s="1324"/>
      <c r="CB57" s="1324"/>
      <c r="CC57" s="1324"/>
      <c r="CD57" s="1324"/>
      <c r="CE57" s="1324"/>
      <c r="CF57" s="1324">
        <v>58.7</v>
      </c>
      <c r="CG57" s="1324"/>
      <c r="CH57" s="1324"/>
      <c r="CI57" s="1324"/>
      <c r="CJ57" s="1324"/>
      <c r="CK57" s="1324"/>
      <c r="CL57" s="1324"/>
      <c r="CM57" s="1324"/>
      <c r="CN57" s="1324">
        <v>59.9</v>
      </c>
      <c r="CO57" s="1324"/>
      <c r="CP57" s="1324"/>
      <c r="CQ57" s="1324"/>
      <c r="CR57" s="1324"/>
      <c r="CS57" s="1324"/>
      <c r="CT57" s="1324"/>
      <c r="CU57" s="1324"/>
      <c r="CV57" s="1324">
        <v>60.6</v>
      </c>
      <c r="CW57" s="1324"/>
      <c r="CX57" s="1324"/>
      <c r="CY57" s="1324"/>
      <c r="CZ57" s="1324"/>
      <c r="DA57" s="1324"/>
      <c r="DB57" s="1324"/>
      <c r="DC57" s="1324"/>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24"/>
      <c r="BQ58" s="1324"/>
      <c r="BR58" s="1324"/>
      <c r="BS58" s="1324"/>
      <c r="BT58" s="1324"/>
      <c r="BU58" s="1324"/>
      <c r="BV58" s="1324"/>
      <c r="BW58" s="1324"/>
      <c r="BX58" s="1324"/>
      <c r="BY58" s="1324"/>
      <c r="BZ58" s="1324"/>
      <c r="CA58" s="1324"/>
      <c r="CB58" s="1324"/>
      <c r="CC58" s="1324"/>
      <c r="CD58" s="1324"/>
      <c r="CE58" s="1324"/>
      <c r="CF58" s="1324"/>
      <c r="CG58" s="1324"/>
      <c r="CH58" s="1324"/>
      <c r="CI58" s="1324"/>
      <c r="CJ58" s="1324"/>
      <c r="CK58" s="1324"/>
      <c r="CL58" s="1324"/>
      <c r="CM58" s="1324"/>
      <c r="CN58" s="1324"/>
      <c r="CO58" s="1324"/>
      <c r="CP58" s="1324"/>
      <c r="CQ58" s="1324"/>
      <c r="CR58" s="1324"/>
      <c r="CS58" s="1324"/>
      <c r="CT58" s="1324"/>
      <c r="CU58" s="1324"/>
      <c r="CV58" s="1324"/>
      <c r="CW58" s="1324"/>
      <c r="CX58" s="1324"/>
      <c r="CY58" s="1324"/>
      <c r="CZ58" s="1324"/>
      <c r="DA58" s="1324"/>
      <c r="DB58" s="1324"/>
      <c r="DC58" s="132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604</v>
      </c>
    </row>
    <row r="64" spans="1:109" x14ac:dyDescent="0.15">
      <c r="B64" s="395"/>
      <c r="G64" s="402"/>
      <c r="I64" s="415"/>
      <c r="J64" s="415"/>
      <c r="K64" s="415"/>
      <c r="L64" s="415"/>
      <c r="M64" s="415"/>
      <c r="N64" s="416"/>
      <c r="AM64" s="402"/>
      <c r="AN64" s="402" t="s">
        <v>597</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0" t="s">
        <v>605</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x14ac:dyDescent="0.15">
      <c r="B66" s="395"/>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x14ac:dyDescent="0.15">
      <c r="B67" s="395"/>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x14ac:dyDescent="0.15">
      <c r="B68" s="395"/>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x14ac:dyDescent="0.15">
      <c r="B69" s="395"/>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599</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555</v>
      </c>
      <c r="BQ72" s="1323"/>
      <c r="BR72" s="1323"/>
      <c r="BS72" s="1323"/>
      <c r="BT72" s="1323"/>
      <c r="BU72" s="1323"/>
      <c r="BV72" s="1323"/>
      <c r="BW72" s="1323"/>
      <c r="BX72" s="1323" t="s">
        <v>556</v>
      </c>
      <c r="BY72" s="1323"/>
      <c r="BZ72" s="1323"/>
      <c r="CA72" s="1323"/>
      <c r="CB72" s="1323"/>
      <c r="CC72" s="1323"/>
      <c r="CD72" s="1323"/>
      <c r="CE72" s="1323"/>
      <c r="CF72" s="1323" t="s">
        <v>557</v>
      </c>
      <c r="CG72" s="1323"/>
      <c r="CH72" s="1323"/>
      <c r="CI72" s="1323"/>
      <c r="CJ72" s="1323"/>
      <c r="CK72" s="1323"/>
      <c r="CL72" s="1323"/>
      <c r="CM72" s="1323"/>
      <c r="CN72" s="1323" t="s">
        <v>558</v>
      </c>
      <c r="CO72" s="1323"/>
      <c r="CP72" s="1323"/>
      <c r="CQ72" s="1323"/>
      <c r="CR72" s="1323"/>
      <c r="CS72" s="1323"/>
      <c r="CT72" s="1323"/>
      <c r="CU72" s="1323"/>
      <c r="CV72" s="1323" t="s">
        <v>559</v>
      </c>
      <c r="CW72" s="1323"/>
      <c r="CX72" s="1323"/>
      <c r="CY72" s="1323"/>
      <c r="CZ72" s="1323"/>
      <c r="DA72" s="1323"/>
      <c r="DB72" s="1323"/>
      <c r="DC72" s="1323"/>
    </row>
    <row r="73" spans="2:107" x14ac:dyDescent="0.15">
      <c r="B73" s="395"/>
      <c r="G73" s="1330"/>
      <c r="H73" s="1330"/>
      <c r="I73" s="1330"/>
      <c r="J73" s="1330"/>
      <c r="K73" s="1331"/>
      <c r="L73" s="1331"/>
      <c r="M73" s="1331"/>
      <c r="N73" s="1331"/>
      <c r="AM73" s="404"/>
      <c r="AN73" s="1326" t="s">
        <v>600</v>
      </c>
      <c r="AO73" s="1326"/>
      <c r="AP73" s="1326"/>
      <c r="AQ73" s="1326"/>
      <c r="AR73" s="1326"/>
      <c r="AS73" s="1326"/>
      <c r="AT73" s="1326"/>
      <c r="AU73" s="1326"/>
      <c r="AV73" s="1326"/>
      <c r="AW73" s="1326"/>
      <c r="AX73" s="1326"/>
      <c r="AY73" s="1326"/>
      <c r="AZ73" s="1326"/>
      <c r="BA73" s="1326"/>
      <c r="BB73" s="1326" t="s">
        <v>601</v>
      </c>
      <c r="BC73" s="1326"/>
      <c r="BD73" s="1326"/>
      <c r="BE73" s="1326"/>
      <c r="BF73" s="1326"/>
      <c r="BG73" s="1326"/>
      <c r="BH73" s="1326"/>
      <c r="BI73" s="1326"/>
      <c r="BJ73" s="1326"/>
      <c r="BK73" s="1326"/>
      <c r="BL73" s="1326"/>
      <c r="BM73" s="1326"/>
      <c r="BN73" s="1326"/>
      <c r="BO73" s="1326"/>
      <c r="BP73" s="1324">
        <v>138.4</v>
      </c>
      <c r="BQ73" s="1324"/>
      <c r="BR73" s="1324"/>
      <c r="BS73" s="1324"/>
      <c r="BT73" s="1324"/>
      <c r="BU73" s="1324"/>
      <c r="BV73" s="1324"/>
      <c r="BW73" s="1324"/>
      <c r="BX73" s="1324">
        <v>129.9</v>
      </c>
      <c r="BY73" s="1324"/>
      <c r="BZ73" s="1324"/>
      <c r="CA73" s="1324"/>
      <c r="CB73" s="1324"/>
      <c r="CC73" s="1324"/>
      <c r="CD73" s="1324"/>
      <c r="CE73" s="1324"/>
      <c r="CF73" s="1324">
        <v>136.4</v>
      </c>
      <c r="CG73" s="1324"/>
      <c r="CH73" s="1324"/>
      <c r="CI73" s="1324"/>
      <c r="CJ73" s="1324"/>
      <c r="CK73" s="1324"/>
      <c r="CL73" s="1324"/>
      <c r="CM73" s="1324"/>
      <c r="CN73" s="1324">
        <v>128.30000000000001</v>
      </c>
      <c r="CO73" s="1324"/>
      <c r="CP73" s="1324"/>
      <c r="CQ73" s="1324"/>
      <c r="CR73" s="1324"/>
      <c r="CS73" s="1324"/>
      <c r="CT73" s="1324"/>
      <c r="CU73" s="1324"/>
      <c r="CV73" s="1324">
        <v>129.4</v>
      </c>
      <c r="CW73" s="1324"/>
      <c r="CX73" s="1324"/>
      <c r="CY73" s="1324"/>
      <c r="CZ73" s="1324"/>
      <c r="DA73" s="1324"/>
      <c r="DB73" s="1324"/>
      <c r="DC73" s="1324"/>
    </row>
    <row r="74" spans="2:107" x14ac:dyDescent="0.15">
      <c r="B74" s="395"/>
      <c r="G74" s="1330"/>
      <c r="H74" s="1330"/>
      <c r="I74" s="1330"/>
      <c r="J74" s="1330"/>
      <c r="K74" s="1331"/>
      <c r="L74" s="1331"/>
      <c r="M74" s="1331"/>
      <c r="N74" s="1331"/>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24"/>
      <c r="BQ74" s="1324"/>
      <c r="BR74" s="1324"/>
      <c r="BS74" s="1324"/>
      <c r="BT74" s="1324"/>
      <c r="BU74" s="1324"/>
      <c r="BV74" s="1324"/>
      <c r="BW74" s="1324"/>
      <c r="BX74" s="1324"/>
      <c r="BY74" s="1324"/>
      <c r="BZ74" s="1324"/>
      <c r="CA74" s="1324"/>
      <c r="CB74" s="1324"/>
      <c r="CC74" s="1324"/>
      <c r="CD74" s="1324"/>
      <c r="CE74" s="1324"/>
      <c r="CF74" s="1324"/>
      <c r="CG74" s="1324"/>
      <c r="CH74" s="1324"/>
      <c r="CI74" s="1324"/>
      <c r="CJ74" s="1324"/>
      <c r="CK74" s="1324"/>
      <c r="CL74" s="1324"/>
      <c r="CM74" s="1324"/>
      <c r="CN74" s="1324"/>
      <c r="CO74" s="1324"/>
      <c r="CP74" s="1324"/>
      <c r="CQ74" s="1324"/>
      <c r="CR74" s="1324"/>
      <c r="CS74" s="1324"/>
      <c r="CT74" s="1324"/>
      <c r="CU74" s="1324"/>
      <c r="CV74" s="1324"/>
      <c r="CW74" s="1324"/>
      <c r="CX74" s="1324"/>
      <c r="CY74" s="1324"/>
      <c r="CZ74" s="1324"/>
      <c r="DA74" s="1324"/>
      <c r="DB74" s="1324"/>
      <c r="DC74" s="1324"/>
    </row>
    <row r="75" spans="2:107" x14ac:dyDescent="0.15">
      <c r="B75" s="395"/>
      <c r="G75" s="1330"/>
      <c r="H75" s="1330"/>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606</v>
      </c>
      <c r="BC75" s="1326"/>
      <c r="BD75" s="1326"/>
      <c r="BE75" s="1326"/>
      <c r="BF75" s="1326"/>
      <c r="BG75" s="1326"/>
      <c r="BH75" s="1326"/>
      <c r="BI75" s="1326"/>
      <c r="BJ75" s="1326"/>
      <c r="BK75" s="1326"/>
      <c r="BL75" s="1326"/>
      <c r="BM75" s="1326"/>
      <c r="BN75" s="1326"/>
      <c r="BO75" s="1326"/>
      <c r="BP75" s="1324">
        <v>9.6999999999999993</v>
      </c>
      <c r="BQ75" s="1324"/>
      <c r="BR75" s="1324"/>
      <c r="BS75" s="1324"/>
      <c r="BT75" s="1324"/>
      <c r="BU75" s="1324"/>
      <c r="BV75" s="1324"/>
      <c r="BW75" s="1324"/>
      <c r="BX75" s="1324">
        <v>9.4</v>
      </c>
      <c r="BY75" s="1324"/>
      <c r="BZ75" s="1324"/>
      <c r="CA75" s="1324"/>
      <c r="CB75" s="1324"/>
      <c r="CC75" s="1324"/>
      <c r="CD75" s="1324"/>
      <c r="CE75" s="1324"/>
      <c r="CF75" s="1324">
        <v>9.4</v>
      </c>
      <c r="CG75" s="1324"/>
      <c r="CH75" s="1324"/>
      <c r="CI75" s="1324"/>
      <c r="CJ75" s="1324"/>
      <c r="CK75" s="1324"/>
      <c r="CL75" s="1324"/>
      <c r="CM75" s="1324"/>
      <c r="CN75" s="1324">
        <v>10.1</v>
      </c>
      <c r="CO75" s="1324"/>
      <c r="CP75" s="1324"/>
      <c r="CQ75" s="1324"/>
      <c r="CR75" s="1324"/>
      <c r="CS75" s="1324"/>
      <c r="CT75" s="1324"/>
      <c r="CU75" s="1324"/>
      <c r="CV75" s="1324">
        <v>10.4</v>
      </c>
      <c r="CW75" s="1324"/>
      <c r="CX75" s="1324"/>
      <c r="CY75" s="1324"/>
      <c r="CZ75" s="1324"/>
      <c r="DA75" s="1324"/>
      <c r="DB75" s="1324"/>
      <c r="DC75" s="1324"/>
    </row>
    <row r="76" spans="2:107" x14ac:dyDescent="0.15">
      <c r="B76" s="395"/>
      <c r="G76" s="1330"/>
      <c r="H76" s="1330"/>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24"/>
      <c r="BQ76" s="1324"/>
      <c r="BR76" s="1324"/>
      <c r="BS76" s="1324"/>
      <c r="BT76" s="1324"/>
      <c r="BU76" s="1324"/>
      <c r="BV76" s="1324"/>
      <c r="BW76" s="1324"/>
      <c r="BX76" s="1324"/>
      <c r="BY76" s="1324"/>
      <c r="BZ76" s="1324"/>
      <c r="CA76" s="1324"/>
      <c r="CB76" s="1324"/>
      <c r="CC76" s="1324"/>
      <c r="CD76" s="1324"/>
      <c r="CE76" s="1324"/>
      <c r="CF76" s="1324"/>
      <c r="CG76" s="1324"/>
      <c r="CH76" s="1324"/>
      <c r="CI76" s="1324"/>
      <c r="CJ76" s="1324"/>
      <c r="CK76" s="1324"/>
      <c r="CL76" s="1324"/>
      <c r="CM76" s="1324"/>
      <c r="CN76" s="1324"/>
      <c r="CO76" s="1324"/>
      <c r="CP76" s="1324"/>
      <c r="CQ76" s="1324"/>
      <c r="CR76" s="1324"/>
      <c r="CS76" s="1324"/>
      <c r="CT76" s="1324"/>
      <c r="CU76" s="1324"/>
      <c r="CV76" s="1324"/>
      <c r="CW76" s="1324"/>
      <c r="CX76" s="1324"/>
      <c r="CY76" s="1324"/>
      <c r="CZ76" s="1324"/>
      <c r="DA76" s="1324"/>
      <c r="DB76" s="1324"/>
      <c r="DC76" s="1324"/>
    </row>
    <row r="77" spans="2:107" x14ac:dyDescent="0.15">
      <c r="B77" s="395"/>
      <c r="G77" s="1319"/>
      <c r="H77" s="1319"/>
      <c r="I77" s="1319"/>
      <c r="J77" s="1319"/>
      <c r="K77" s="1331"/>
      <c r="L77" s="1331"/>
      <c r="M77" s="1331"/>
      <c r="N77" s="1331"/>
      <c r="AN77" s="1323" t="s">
        <v>603</v>
      </c>
      <c r="AO77" s="1323"/>
      <c r="AP77" s="1323"/>
      <c r="AQ77" s="1323"/>
      <c r="AR77" s="1323"/>
      <c r="AS77" s="1323"/>
      <c r="AT77" s="1323"/>
      <c r="AU77" s="1323"/>
      <c r="AV77" s="1323"/>
      <c r="AW77" s="1323"/>
      <c r="AX77" s="1323"/>
      <c r="AY77" s="1323"/>
      <c r="AZ77" s="1323"/>
      <c r="BA77" s="1323"/>
      <c r="BB77" s="1326" t="s">
        <v>601</v>
      </c>
      <c r="BC77" s="1326"/>
      <c r="BD77" s="1326"/>
      <c r="BE77" s="1326"/>
      <c r="BF77" s="1326"/>
      <c r="BG77" s="1326"/>
      <c r="BH77" s="1326"/>
      <c r="BI77" s="1326"/>
      <c r="BJ77" s="1326"/>
      <c r="BK77" s="1326"/>
      <c r="BL77" s="1326"/>
      <c r="BM77" s="1326"/>
      <c r="BN77" s="1326"/>
      <c r="BO77" s="1326"/>
      <c r="BP77" s="1324">
        <v>56.8</v>
      </c>
      <c r="BQ77" s="1324"/>
      <c r="BR77" s="1324"/>
      <c r="BS77" s="1324"/>
      <c r="BT77" s="1324"/>
      <c r="BU77" s="1324"/>
      <c r="BV77" s="1324"/>
      <c r="BW77" s="1324"/>
      <c r="BX77" s="1324">
        <v>52.3</v>
      </c>
      <c r="BY77" s="1324"/>
      <c r="BZ77" s="1324"/>
      <c r="CA77" s="1324"/>
      <c r="CB77" s="1324"/>
      <c r="CC77" s="1324"/>
      <c r="CD77" s="1324"/>
      <c r="CE77" s="1324"/>
      <c r="CF77" s="1324">
        <v>55.4</v>
      </c>
      <c r="CG77" s="1324"/>
      <c r="CH77" s="1324"/>
      <c r="CI77" s="1324"/>
      <c r="CJ77" s="1324"/>
      <c r="CK77" s="1324"/>
      <c r="CL77" s="1324"/>
      <c r="CM77" s="1324"/>
      <c r="CN77" s="1324">
        <v>52.7</v>
      </c>
      <c r="CO77" s="1324"/>
      <c r="CP77" s="1324"/>
      <c r="CQ77" s="1324"/>
      <c r="CR77" s="1324"/>
      <c r="CS77" s="1324"/>
      <c r="CT77" s="1324"/>
      <c r="CU77" s="1324"/>
      <c r="CV77" s="1324">
        <v>49.7</v>
      </c>
      <c r="CW77" s="1324"/>
      <c r="CX77" s="1324"/>
      <c r="CY77" s="1324"/>
      <c r="CZ77" s="1324"/>
      <c r="DA77" s="1324"/>
      <c r="DB77" s="1324"/>
      <c r="DC77" s="1324"/>
    </row>
    <row r="78" spans="2:107" x14ac:dyDescent="0.15">
      <c r="B78" s="395"/>
      <c r="G78" s="1319"/>
      <c r="H78" s="1319"/>
      <c r="I78" s="1319"/>
      <c r="J78" s="1319"/>
      <c r="K78" s="1331"/>
      <c r="L78" s="1331"/>
      <c r="M78" s="1331"/>
      <c r="N78" s="1331"/>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24"/>
      <c r="BQ78" s="1324"/>
      <c r="BR78" s="1324"/>
      <c r="BS78" s="1324"/>
      <c r="BT78" s="1324"/>
      <c r="BU78" s="1324"/>
      <c r="BV78" s="1324"/>
      <c r="BW78" s="1324"/>
      <c r="BX78" s="1324"/>
      <c r="BY78" s="1324"/>
      <c r="BZ78" s="1324"/>
      <c r="CA78" s="1324"/>
      <c r="CB78" s="1324"/>
      <c r="CC78" s="1324"/>
      <c r="CD78" s="1324"/>
      <c r="CE78" s="1324"/>
      <c r="CF78" s="1324"/>
      <c r="CG78" s="1324"/>
      <c r="CH78" s="1324"/>
      <c r="CI78" s="1324"/>
      <c r="CJ78" s="1324"/>
      <c r="CK78" s="1324"/>
      <c r="CL78" s="1324"/>
      <c r="CM78" s="1324"/>
      <c r="CN78" s="1324"/>
      <c r="CO78" s="1324"/>
      <c r="CP78" s="1324"/>
      <c r="CQ78" s="1324"/>
      <c r="CR78" s="1324"/>
      <c r="CS78" s="1324"/>
      <c r="CT78" s="1324"/>
      <c r="CU78" s="1324"/>
      <c r="CV78" s="1324"/>
      <c r="CW78" s="1324"/>
      <c r="CX78" s="1324"/>
      <c r="CY78" s="1324"/>
      <c r="CZ78" s="1324"/>
      <c r="DA78" s="1324"/>
      <c r="DB78" s="1324"/>
      <c r="DC78" s="1324"/>
    </row>
    <row r="79" spans="2:107" x14ac:dyDescent="0.15">
      <c r="B79" s="395"/>
      <c r="G79" s="1319"/>
      <c r="H79" s="1319"/>
      <c r="I79" s="1329"/>
      <c r="J79" s="1329"/>
      <c r="K79" s="1332"/>
      <c r="L79" s="1332"/>
      <c r="M79" s="1332"/>
      <c r="N79" s="1332"/>
      <c r="AN79" s="1323"/>
      <c r="AO79" s="1323"/>
      <c r="AP79" s="1323"/>
      <c r="AQ79" s="1323"/>
      <c r="AR79" s="1323"/>
      <c r="AS79" s="1323"/>
      <c r="AT79" s="1323"/>
      <c r="AU79" s="1323"/>
      <c r="AV79" s="1323"/>
      <c r="AW79" s="1323"/>
      <c r="AX79" s="1323"/>
      <c r="AY79" s="1323"/>
      <c r="AZ79" s="1323"/>
      <c r="BA79" s="1323"/>
      <c r="BB79" s="1326" t="s">
        <v>606</v>
      </c>
      <c r="BC79" s="1326"/>
      <c r="BD79" s="1326"/>
      <c r="BE79" s="1326"/>
      <c r="BF79" s="1326"/>
      <c r="BG79" s="1326"/>
      <c r="BH79" s="1326"/>
      <c r="BI79" s="1326"/>
      <c r="BJ79" s="1326"/>
      <c r="BK79" s="1326"/>
      <c r="BL79" s="1326"/>
      <c r="BM79" s="1326"/>
      <c r="BN79" s="1326"/>
      <c r="BO79" s="1326"/>
      <c r="BP79" s="1324">
        <v>10.199999999999999</v>
      </c>
      <c r="BQ79" s="1324"/>
      <c r="BR79" s="1324"/>
      <c r="BS79" s="1324"/>
      <c r="BT79" s="1324"/>
      <c r="BU79" s="1324"/>
      <c r="BV79" s="1324"/>
      <c r="BW79" s="1324"/>
      <c r="BX79" s="1324">
        <v>10</v>
      </c>
      <c r="BY79" s="1324"/>
      <c r="BZ79" s="1324"/>
      <c r="CA79" s="1324"/>
      <c r="CB79" s="1324"/>
      <c r="CC79" s="1324"/>
      <c r="CD79" s="1324"/>
      <c r="CE79" s="1324"/>
      <c r="CF79" s="1324">
        <v>9.6999999999999993</v>
      </c>
      <c r="CG79" s="1324"/>
      <c r="CH79" s="1324"/>
      <c r="CI79" s="1324"/>
      <c r="CJ79" s="1324"/>
      <c r="CK79" s="1324"/>
      <c r="CL79" s="1324"/>
      <c r="CM79" s="1324"/>
      <c r="CN79" s="1324">
        <v>9.5</v>
      </c>
      <c r="CO79" s="1324"/>
      <c r="CP79" s="1324"/>
      <c r="CQ79" s="1324"/>
      <c r="CR79" s="1324"/>
      <c r="CS79" s="1324"/>
      <c r="CT79" s="1324"/>
      <c r="CU79" s="1324"/>
      <c r="CV79" s="1324">
        <v>9.1999999999999993</v>
      </c>
      <c r="CW79" s="1324"/>
      <c r="CX79" s="1324"/>
      <c r="CY79" s="1324"/>
      <c r="CZ79" s="1324"/>
      <c r="DA79" s="1324"/>
      <c r="DB79" s="1324"/>
      <c r="DC79" s="1324"/>
    </row>
    <row r="80" spans="2:107" x14ac:dyDescent="0.15">
      <c r="B80" s="395"/>
      <c r="G80" s="1319"/>
      <c r="H80" s="1319"/>
      <c r="I80" s="1329"/>
      <c r="J80" s="1329"/>
      <c r="K80" s="1332"/>
      <c r="L80" s="1332"/>
      <c r="M80" s="1332"/>
      <c r="N80" s="1332"/>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24"/>
      <c r="BQ80" s="1324"/>
      <c r="BR80" s="1324"/>
      <c r="BS80" s="1324"/>
      <c r="BT80" s="1324"/>
      <c r="BU80" s="1324"/>
      <c r="BV80" s="1324"/>
      <c r="BW80" s="1324"/>
      <c r="BX80" s="1324"/>
      <c r="BY80" s="1324"/>
      <c r="BZ80" s="1324"/>
      <c r="CA80" s="1324"/>
      <c r="CB80" s="1324"/>
      <c r="CC80" s="1324"/>
      <c r="CD80" s="1324"/>
      <c r="CE80" s="1324"/>
      <c r="CF80" s="1324"/>
      <c r="CG80" s="1324"/>
      <c r="CH80" s="1324"/>
      <c r="CI80" s="1324"/>
      <c r="CJ80" s="1324"/>
      <c r="CK80" s="1324"/>
      <c r="CL80" s="1324"/>
      <c r="CM80" s="1324"/>
      <c r="CN80" s="1324"/>
      <c r="CO80" s="1324"/>
      <c r="CP80" s="1324"/>
      <c r="CQ80" s="1324"/>
      <c r="CR80" s="1324"/>
      <c r="CS80" s="1324"/>
      <c r="CT80" s="1324"/>
      <c r="CU80" s="1324"/>
      <c r="CV80" s="1324"/>
      <c r="CW80" s="1324"/>
      <c r="CX80" s="1324"/>
      <c r="CY80" s="1324"/>
      <c r="CZ80" s="1324"/>
      <c r="DA80" s="1324"/>
      <c r="DB80" s="1324"/>
      <c r="DC80" s="132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Ut4v15mFcp+OENVkaQ8QY9wHdoLhiNsXNOmj291+S6+VGNtcicuc6TatfVuFPiB5JAVWGgM0/N8Q5MUReJc8Qg==" saltValue="3vHmguMXWBn8VcPO/qE0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0" zoomScale="55" zoomScaleNormal="55" zoomScaleSheetLayoutView="70" workbookViewId="0">
      <selection activeCell="CC60" sqref="CC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j1XjZcn2ZqQPvjkn6RwKVTTptBJ8T9i1D1o51M5FNLewqc8mBEthEVMPASJi3KThhMsjOEZvURUJI0edR8sF1w==" saltValue="OTfT1yY1UvIakIroli/Zw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79" zoomScale="40" zoomScaleNormal="40" zoomScaleSheetLayoutView="55" workbookViewId="0">
      <selection activeCell="CC60" sqref="CC60"/>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XcnS0w4Udc5mjDdCn/6gbWKAtciU81bZ9z7ScP3SCOMskPypn7TNnZu/PAeLrX+9c7APasWJoCVm/kRRvuRW+w==" saltValue="BPNIjDGZHSBCsyKHigA41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114882</v>
      </c>
      <c r="E3" s="162"/>
      <c r="F3" s="163">
        <v>81768</v>
      </c>
      <c r="G3" s="164"/>
      <c r="H3" s="165"/>
    </row>
    <row r="4" spans="1:8" x14ac:dyDescent="0.15">
      <c r="A4" s="166"/>
      <c r="B4" s="167"/>
      <c r="C4" s="168"/>
      <c r="D4" s="169">
        <v>33980</v>
      </c>
      <c r="E4" s="170"/>
      <c r="F4" s="171">
        <v>37917</v>
      </c>
      <c r="G4" s="172"/>
      <c r="H4" s="173"/>
    </row>
    <row r="5" spans="1:8" x14ac:dyDescent="0.15">
      <c r="A5" s="154" t="s">
        <v>547</v>
      </c>
      <c r="B5" s="159"/>
      <c r="C5" s="160"/>
      <c r="D5" s="161">
        <v>69694</v>
      </c>
      <c r="E5" s="162"/>
      <c r="F5" s="163">
        <v>65876</v>
      </c>
      <c r="G5" s="164"/>
      <c r="H5" s="165"/>
    </row>
    <row r="6" spans="1:8" x14ac:dyDescent="0.15">
      <c r="A6" s="166"/>
      <c r="B6" s="167"/>
      <c r="C6" s="168"/>
      <c r="D6" s="169">
        <v>34146</v>
      </c>
      <c r="E6" s="170"/>
      <c r="F6" s="171">
        <v>36484</v>
      </c>
      <c r="G6" s="172"/>
      <c r="H6" s="173"/>
    </row>
    <row r="7" spans="1:8" x14ac:dyDescent="0.15">
      <c r="A7" s="154" t="s">
        <v>548</v>
      </c>
      <c r="B7" s="159"/>
      <c r="C7" s="160"/>
      <c r="D7" s="161">
        <v>63767</v>
      </c>
      <c r="E7" s="162"/>
      <c r="F7" s="163">
        <v>68468</v>
      </c>
      <c r="G7" s="164"/>
      <c r="H7" s="165"/>
    </row>
    <row r="8" spans="1:8" x14ac:dyDescent="0.15">
      <c r="A8" s="166"/>
      <c r="B8" s="167"/>
      <c r="C8" s="168"/>
      <c r="D8" s="169">
        <v>26054</v>
      </c>
      <c r="E8" s="170"/>
      <c r="F8" s="171">
        <v>34140</v>
      </c>
      <c r="G8" s="172"/>
      <c r="H8" s="173"/>
    </row>
    <row r="9" spans="1:8" x14ac:dyDescent="0.15">
      <c r="A9" s="154" t="s">
        <v>549</v>
      </c>
      <c r="B9" s="159"/>
      <c r="C9" s="160"/>
      <c r="D9" s="161">
        <v>60577</v>
      </c>
      <c r="E9" s="162"/>
      <c r="F9" s="163">
        <v>69729</v>
      </c>
      <c r="G9" s="164"/>
      <c r="H9" s="165"/>
    </row>
    <row r="10" spans="1:8" x14ac:dyDescent="0.15">
      <c r="A10" s="166"/>
      <c r="B10" s="167"/>
      <c r="C10" s="168"/>
      <c r="D10" s="169">
        <v>33331</v>
      </c>
      <c r="E10" s="170"/>
      <c r="F10" s="171">
        <v>38908</v>
      </c>
      <c r="G10" s="172"/>
      <c r="H10" s="173"/>
    </row>
    <row r="11" spans="1:8" x14ac:dyDescent="0.15">
      <c r="A11" s="154" t="s">
        <v>550</v>
      </c>
      <c r="B11" s="159"/>
      <c r="C11" s="160"/>
      <c r="D11" s="161">
        <v>60222</v>
      </c>
      <c r="E11" s="162"/>
      <c r="F11" s="163">
        <v>74581</v>
      </c>
      <c r="G11" s="164"/>
      <c r="H11" s="165"/>
    </row>
    <row r="12" spans="1:8" x14ac:dyDescent="0.15">
      <c r="A12" s="166"/>
      <c r="B12" s="167"/>
      <c r="C12" s="174"/>
      <c r="D12" s="169">
        <v>31339</v>
      </c>
      <c r="E12" s="170"/>
      <c r="F12" s="171">
        <v>41563</v>
      </c>
      <c r="G12" s="172"/>
      <c r="H12" s="173"/>
    </row>
    <row r="13" spans="1:8" x14ac:dyDescent="0.15">
      <c r="A13" s="154"/>
      <c r="B13" s="159"/>
      <c r="C13" s="175"/>
      <c r="D13" s="176">
        <v>73828</v>
      </c>
      <c r="E13" s="177"/>
      <c r="F13" s="178">
        <v>72084</v>
      </c>
      <c r="G13" s="179"/>
      <c r="H13" s="165"/>
    </row>
    <row r="14" spans="1:8" x14ac:dyDescent="0.15">
      <c r="A14" s="166"/>
      <c r="B14" s="167"/>
      <c r="C14" s="168"/>
      <c r="D14" s="169">
        <v>31770</v>
      </c>
      <c r="E14" s="170"/>
      <c r="F14" s="171">
        <v>37802</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3.21</v>
      </c>
      <c r="C19" s="180">
        <f>ROUND(VALUE(SUBSTITUTE(実質収支比率等に係る経年分析!G$48,"▲","-")),2)</f>
        <v>0.94</v>
      </c>
      <c r="D19" s="180">
        <f>ROUND(VALUE(SUBSTITUTE(実質収支比率等に係る経年分析!H$48,"▲","-")),2)</f>
        <v>1.1599999999999999</v>
      </c>
      <c r="E19" s="180">
        <f>ROUND(VALUE(SUBSTITUTE(実質収支比率等に係る経年分析!I$48,"▲","-")),2)</f>
        <v>0.45</v>
      </c>
      <c r="F19" s="180">
        <f>ROUND(VALUE(SUBSTITUTE(実質収支比率等に係る経年分析!J$48,"▲","-")),2)</f>
        <v>0.72</v>
      </c>
    </row>
    <row r="20" spans="1:11" x14ac:dyDescent="0.15">
      <c r="A20" s="180" t="s">
        <v>54</v>
      </c>
      <c r="B20" s="180">
        <f>ROUND(VALUE(SUBSTITUTE(実質収支比率等に係る経年分析!F$47,"▲","-")),2)</f>
        <v>17.88</v>
      </c>
      <c r="C20" s="180">
        <f>ROUND(VALUE(SUBSTITUTE(実質収支比率等に係る経年分析!G$47,"▲","-")),2)</f>
        <v>18.940000000000001</v>
      </c>
      <c r="D20" s="180">
        <f>ROUND(VALUE(SUBSTITUTE(実質収支比率等に係る経年分析!H$47,"▲","-")),2)</f>
        <v>19.46</v>
      </c>
      <c r="E20" s="180">
        <f>ROUND(VALUE(SUBSTITUTE(実質収支比率等に係る経年分析!I$47,"▲","-")),2)</f>
        <v>13.91</v>
      </c>
      <c r="F20" s="180">
        <f>ROUND(VALUE(SUBSTITUTE(実質収支比率等に係る経年分析!J$47,"▲","-")),2)</f>
        <v>10.93</v>
      </c>
    </row>
    <row r="21" spans="1:11" x14ac:dyDescent="0.15">
      <c r="A21" s="180" t="s">
        <v>55</v>
      </c>
      <c r="B21" s="180">
        <f>IF(ISNUMBER(VALUE(SUBSTITUTE(実質収支比率等に係る経年分析!F$49,"▲","-"))),ROUND(VALUE(SUBSTITUTE(実質収支比率等に係る経年分析!F$49,"▲","-")),2),NA())</f>
        <v>1.79</v>
      </c>
      <c r="C21" s="180">
        <f>IF(ISNUMBER(VALUE(SUBSTITUTE(実質収支比率等に係る経年分析!G$49,"▲","-"))),ROUND(VALUE(SUBSTITUTE(実質収支比率等に係る経年分析!G$49,"▲","-")),2),NA())</f>
        <v>-2.86</v>
      </c>
      <c r="D21" s="180">
        <f>IF(ISNUMBER(VALUE(SUBSTITUTE(実質収支比率等に係る経年分析!H$49,"▲","-"))),ROUND(VALUE(SUBSTITUTE(実質収支比率等に係る経年分析!H$49,"▲","-")),2),NA())</f>
        <v>0.25</v>
      </c>
      <c r="E21" s="180">
        <f>IF(ISNUMBER(VALUE(SUBSTITUTE(実質収支比率等に係る経年分析!I$49,"▲","-"))),ROUND(VALUE(SUBSTITUTE(実質収支比率等に係る経年分析!I$49,"▲","-")),2),NA())</f>
        <v>-3.93</v>
      </c>
      <c r="F21" s="180">
        <f>IF(ISNUMBER(VALUE(SUBSTITUTE(実質収支比率等に係る経年分析!J$49,"▲","-"))),ROUND(VALUE(SUBSTITUTE(実質収支比率等に係る経年分析!J$49,"▲","-")),2),NA())</f>
        <v>-2.97</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10.68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1.32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13.75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墓地公園整備事業特別会計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0.12</v>
      </c>
    </row>
    <row r="31" spans="1:11" x14ac:dyDescent="0.15">
      <c r="A31" s="181" t="str">
        <f>IF(連結実質赤字比率に係る赤字・黒字の構成分析!C$39="",NA(),連結実質赤字比率に係る赤字・黒字の構成分析!C$39)</f>
        <v>介護老人保健施設事業会計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0.37</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0.36</v>
      </c>
    </row>
    <row r="32" spans="1:11" x14ac:dyDescent="0.15">
      <c r="A32" s="181" t="str">
        <f>IF(連結実質赤字比率に係る赤字・黒字の構成分析!C$38="",NA(),連結実質赤字比率に係る赤字・黒字の構成分析!C$38)</f>
        <v>一般会計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3.2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1.1499999999999999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0.71</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0.73</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0.98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1.02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0.81</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5.09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4.46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6.56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8.2200000000000006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2898</v>
      </c>
      <c r="E42" s="182"/>
      <c r="F42" s="182"/>
      <c r="G42" s="182">
        <f>'実質公債費比率（分子）の構造'!L$52</f>
        <v>2884</v>
      </c>
      <c r="H42" s="182"/>
      <c r="I42" s="182"/>
      <c r="J42" s="182">
        <f>'実質公債費比率（分子）の構造'!M$52</f>
        <v>2791</v>
      </c>
      <c r="K42" s="182"/>
      <c r="L42" s="182"/>
      <c r="M42" s="182">
        <f>'実質公債費比率（分子）の構造'!N$52</f>
        <v>2771</v>
      </c>
      <c r="N42" s="182"/>
      <c r="O42" s="182"/>
      <c r="P42" s="182">
        <f>'実質公債費比率（分子）の構造'!O$52</f>
        <v>2748</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65</v>
      </c>
      <c r="B45" s="182">
        <f>'実質公債費比率（分子）の構造'!K$49</f>
        <v>27</v>
      </c>
      <c r="C45" s="182"/>
      <c r="D45" s="182"/>
      <c r="E45" s="182">
        <f>'実質公債費比率（分子）の構造'!L$49</f>
        <v>27</v>
      </c>
      <c r="F45" s="182"/>
      <c r="G45" s="182"/>
      <c r="H45" s="182">
        <f>'実質公債費比率（分子）の構造'!M$49</f>
        <v>26</v>
      </c>
      <c r="I45" s="182"/>
      <c r="J45" s="182"/>
      <c r="K45" s="182">
        <f>'実質公債費比率（分子）の構造'!N$49</f>
        <v>23</v>
      </c>
      <c r="L45" s="182"/>
      <c r="M45" s="182"/>
      <c r="N45" s="182">
        <f>'実質公債費比率（分子）の構造'!O$49</f>
        <v>21</v>
      </c>
      <c r="O45" s="182"/>
      <c r="P45" s="182"/>
    </row>
    <row r="46" spans="1:16" x14ac:dyDescent="0.15">
      <c r="A46" s="182" t="s">
        <v>66</v>
      </c>
      <c r="B46" s="182">
        <f>'実質公債費比率（分子）の構造'!K$48</f>
        <v>1321</v>
      </c>
      <c r="C46" s="182"/>
      <c r="D46" s="182"/>
      <c r="E46" s="182">
        <f>'実質公債費比率（分子）の構造'!L$48</f>
        <v>1359</v>
      </c>
      <c r="F46" s="182"/>
      <c r="G46" s="182"/>
      <c r="H46" s="182">
        <f>'実質公債費比率（分子）の構造'!M$48</f>
        <v>1342</v>
      </c>
      <c r="I46" s="182"/>
      <c r="J46" s="182"/>
      <c r="K46" s="182">
        <f>'実質公債費比率（分子）の構造'!N$48</f>
        <v>1415</v>
      </c>
      <c r="L46" s="182"/>
      <c r="M46" s="182"/>
      <c r="N46" s="182">
        <f>'実質公債費比率（分子）の構造'!O$48</f>
        <v>1222</v>
      </c>
      <c r="O46" s="182"/>
      <c r="P46" s="182"/>
    </row>
    <row r="47" spans="1:16" x14ac:dyDescent="0.15">
      <c r="A47" s="182" t="s">
        <v>13</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2530</v>
      </c>
      <c r="C49" s="182"/>
      <c r="D49" s="182"/>
      <c r="E49" s="182">
        <f>'実質公債費比率（分子）の構造'!L$45</f>
        <v>2412</v>
      </c>
      <c r="F49" s="182"/>
      <c r="G49" s="182"/>
      <c r="H49" s="182">
        <f>'実質公債費比率（分子）の構造'!M$45</f>
        <v>2414</v>
      </c>
      <c r="I49" s="182"/>
      <c r="J49" s="182"/>
      <c r="K49" s="182">
        <f>'実質公債費比率（分子）の構造'!N$45</f>
        <v>2519</v>
      </c>
      <c r="L49" s="182"/>
      <c r="M49" s="182"/>
      <c r="N49" s="182">
        <f>'実質公債費比率（分子）の構造'!O$45</f>
        <v>2511</v>
      </c>
      <c r="O49" s="182"/>
      <c r="P49" s="182"/>
    </row>
    <row r="50" spans="1:16" x14ac:dyDescent="0.15">
      <c r="A50" s="182" t="s">
        <v>69</v>
      </c>
      <c r="B50" s="182" t="e">
        <f>NA()</f>
        <v>#N/A</v>
      </c>
      <c r="C50" s="182">
        <f>IF(ISNUMBER('実質公債費比率（分子）の構造'!K$53),'実質公債費比率（分子）の構造'!K$53,NA())</f>
        <v>981</v>
      </c>
      <c r="D50" s="182" t="e">
        <f>NA()</f>
        <v>#N/A</v>
      </c>
      <c r="E50" s="182" t="e">
        <f>NA()</f>
        <v>#N/A</v>
      </c>
      <c r="F50" s="182">
        <f>IF(ISNUMBER('実質公債費比率（分子）の構造'!L$53),'実質公債費比率（分子）の構造'!L$53,NA())</f>
        <v>915</v>
      </c>
      <c r="G50" s="182" t="e">
        <f>NA()</f>
        <v>#N/A</v>
      </c>
      <c r="H50" s="182" t="e">
        <f>NA()</f>
        <v>#N/A</v>
      </c>
      <c r="I50" s="182">
        <f>IF(ISNUMBER('実質公債費比率（分子）の構造'!M$53),'実質公債費比率（分子）の構造'!M$53,NA())</f>
        <v>992</v>
      </c>
      <c r="J50" s="182" t="e">
        <f>NA()</f>
        <v>#N/A</v>
      </c>
      <c r="K50" s="182" t="e">
        <f>NA()</f>
        <v>#N/A</v>
      </c>
      <c r="L50" s="182">
        <f>IF(ISNUMBER('実質公債費比率（分子）の構造'!N$53),'実質公債費比率（分子）の構造'!N$53,NA())</f>
        <v>1187</v>
      </c>
      <c r="M50" s="182" t="e">
        <f>NA()</f>
        <v>#N/A</v>
      </c>
      <c r="N50" s="182" t="e">
        <f>NA()</f>
        <v>#N/A</v>
      </c>
      <c r="O50" s="182">
        <f>IF(ISNUMBER('実質公債費比率（分子）の構造'!O$53),'実質公債費比率（分子）の構造'!O$53,NA())</f>
        <v>1007</v>
      </c>
      <c r="P50" s="182" t="e">
        <f>NA()</f>
        <v>#N/A</v>
      </c>
    </row>
    <row r="53" spans="1:16" x14ac:dyDescent="0.15">
      <c r="A53" s="150" t="s">
        <v>70</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26185</v>
      </c>
      <c r="E56" s="181"/>
      <c r="F56" s="181"/>
      <c r="G56" s="181">
        <f>'将来負担比率（分子）の構造'!J$52</f>
        <v>26591</v>
      </c>
      <c r="H56" s="181"/>
      <c r="I56" s="181"/>
      <c r="J56" s="181">
        <f>'将来負担比率（分子）の構造'!K$52</f>
        <v>26442</v>
      </c>
      <c r="K56" s="181"/>
      <c r="L56" s="181"/>
      <c r="M56" s="181">
        <f>'将来負担比率（分子）の構造'!L$52</f>
        <v>26196</v>
      </c>
      <c r="N56" s="181"/>
      <c r="O56" s="181"/>
      <c r="P56" s="181">
        <f>'将来負担比率（分子）の構造'!M$52</f>
        <v>25507</v>
      </c>
    </row>
    <row r="57" spans="1:16" x14ac:dyDescent="0.15">
      <c r="A57" s="181" t="s">
        <v>41</v>
      </c>
      <c r="B57" s="181"/>
      <c r="C57" s="181"/>
      <c r="D57" s="181">
        <f>'将来負担比率（分子）の構造'!I$51</f>
        <v>6674</v>
      </c>
      <c r="E57" s="181"/>
      <c r="F57" s="181"/>
      <c r="G57" s="181">
        <f>'将来負担比率（分子）の構造'!J$51</f>
        <v>6735</v>
      </c>
      <c r="H57" s="181"/>
      <c r="I57" s="181"/>
      <c r="J57" s="181">
        <f>'将来負担比率（分子）の構造'!K$51</f>
        <v>7050</v>
      </c>
      <c r="K57" s="181"/>
      <c r="L57" s="181"/>
      <c r="M57" s="181">
        <f>'将来負担比率（分子）の構造'!L$51</f>
        <v>7409</v>
      </c>
      <c r="N57" s="181"/>
      <c r="O57" s="181"/>
      <c r="P57" s="181">
        <f>'将来負担比率（分子）の構造'!M$51</f>
        <v>7505</v>
      </c>
    </row>
    <row r="58" spans="1:16" x14ac:dyDescent="0.15">
      <c r="A58" s="181" t="s">
        <v>40</v>
      </c>
      <c r="B58" s="181"/>
      <c r="C58" s="181"/>
      <c r="D58" s="181">
        <f>'将来負担比率（分子）の構造'!I$50</f>
        <v>4261</v>
      </c>
      <c r="E58" s="181"/>
      <c r="F58" s="181"/>
      <c r="G58" s="181">
        <f>'将来負担比率（分子）の構造'!J$50</f>
        <v>4447</v>
      </c>
      <c r="H58" s="181"/>
      <c r="I58" s="181"/>
      <c r="J58" s="181">
        <f>'将来負担比率（分子）の構造'!K$50</f>
        <v>4635</v>
      </c>
      <c r="K58" s="181"/>
      <c r="L58" s="181"/>
      <c r="M58" s="181">
        <f>'将来負担比率（分子）の構造'!L$50</f>
        <v>4072</v>
      </c>
      <c r="N58" s="181"/>
      <c r="O58" s="181"/>
      <c r="P58" s="181">
        <f>'将来負担比率（分子）の構造'!M$50</f>
        <v>3481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3177</v>
      </c>
      <c r="C62" s="181"/>
      <c r="D62" s="181"/>
      <c r="E62" s="181">
        <f>'将来負担比率（分子）の構造'!J$45</f>
        <v>3175</v>
      </c>
      <c r="F62" s="181"/>
      <c r="G62" s="181"/>
      <c r="H62" s="181">
        <f>'将来負担比率（分子）の構造'!K$45</f>
        <v>3179</v>
      </c>
      <c r="I62" s="181"/>
      <c r="J62" s="181"/>
      <c r="K62" s="181">
        <f>'将来負担比率（分子）の構造'!L$45</f>
        <v>2982</v>
      </c>
      <c r="L62" s="181"/>
      <c r="M62" s="181"/>
      <c r="N62" s="181">
        <f>'将来負担比率（分子）の構造'!M$45</f>
        <v>2933</v>
      </c>
      <c r="O62" s="181"/>
      <c r="P62" s="181"/>
    </row>
    <row r="63" spans="1:16" x14ac:dyDescent="0.15">
      <c r="A63" s="181" t="s">
        <v>33</v>
      </c>
      <c r="B63" s="181">
        <f>'将来負担比率（分子）の構造'!I$44</f>
        <v>204</v>
      </c>
      <c r="C63" s="181"/>
      <c r="D63" s="181"/>
      <c r="E63" s="181">
        <f>'将来負担比率（分子）の構造'!J$44</f>
        <v>175</v>
      </c>
      <c r="F63" s="181"/>
      <c r="G63" s="181"/>
      <c r="H63" s="181">
        <f>'将来負担比率（分子）の構造'!K$44</f>
        <v>147</v>
      </c>
      <c r="I63" s="181"/>
      <c r="J63" s="181"/>
      <c r="K63" s="181">
        <f>'将来負担比率（分子）の構造'!L$44</f>
        <v>123</v>
      </c>
      <c r="L63" s="181"/>
      <c r="M63" s="181"/>
      <c r="N63" s="181">
        <f>'将来負担比率（分子）の構造'!M$44</f>
        <v>102</v>
      </c>
      <c r="O63" s="181"/>
      <c r="P63" s="181"/>
    </row>
    <row r="64" spans="1:16" x14ac:dyDescent="0.15">
      <c r="A64" s="181" t="s">
        <v>32</v>
      </c>
      <c r="B64" s="181">
        <f>'将来負担比率（分子）の構造'!I$43</f>
        <v>17735</v>
      </c>
      <c r="C64" s="181"/>
      <c r="D64" s="181"/>
      <c r="E64" s="181">
        <f>'将来負担比率（分子）の構造'!J$43</f>
        <v>17351</v>
      </c>
      <c r="F64" s="181"/>
      <c r="G64" s="181"/>
      <c r="H64" s="181">
        <f>'将来負担比率（分子）の構造'!K$43</f>
        <v>18315</v>
      </c>
      <c r="I64" s="181"/>
      <c r="J64" s="181"/>
      <c r="K64" s="181">
        <f>'将来負担比率（分子）の構造'!L$43</f>
        <v>17434</v>
      </c>
      <c r="L64" s="181"/>
      <c r="M64" s="181"/>
      <c r="N64" s="181">
        <f>'将来負担比率（分子）の構造'!M$43</f>
        <v>16213</v>
      </c>
      <c r="O64" s="181"/>
      <c r="P64" s="181"/>
    </row>
    <row r="65" spans="1:16" x14ac:dyDescent="0.15">
      <c r="A65" s="181" t="s">
        <v>31</v>
      </c>
      <c r="B65" s="181">
        <f>'将来負担比率（分子）の構造'!I$42</f>
        <v>3</v>
      </c>
      <c r="C65" s="181"/>
      <c r="D65" s="181"/>
      <c r="E65" s="181">
        <f>'将来負担比率（分子）の構造'!J$42</f>
        <v>1</v>
      </c>
      <c r="F65" s="181"/>
      <c r="G65" s="181"/>
      <c r="H65" s="181">
        <f>'将来負担比率（分子）の構造'!K$42</f>
        <v>2</v>
      </c>
      <c r="I65" s="181"/>
      <c r="J65" s="181"/>
      <c r="K65" s="181">
        <f>'将来負担比率（分子）の構造'!L$42</f>
        <v>5</v>
      </c>
      <c r="L65" s="181"/>
      <c r="M65" s="181"/>
      <c r="N65" s="181">
        <f>'将来負担比率（分子）の構造'!M$42</f>
        <v>4</v>
      </c>
      <c r="O65" s="181"/>
      <c r="P65" s="181"/>
    </row>
    <row r="66" spans="1:16" x14ac:dyDescent="0.15">
      <c r="A66" s="181" t="s">
        <v>30</v>
      </c>
      <c r="B66" s="181">
        <f>'将来負担比率（分子）の構造'!I$41</f>
        <v>30065</v>
      </c>
      <c r="C66" s="181"/>
      <c r="D66" s="181"/>
      <c r="E66" s="181">
        <f>'将来負担比率（分子）の構造'!J$41</f>
        <v>30274</v>
      </c>
      <c r="F66" s="181"/>
      <c r="G66" s="181"/>
      <c r="H66" s="181">
        <f>'将来負担比率（分子）の構造'!K$41</f>
        <v>30433</v>
      </c>
      <c r="I66" s="181"/>
      <c r="J66" s="181"/>
      <c r="K66" s="181">
        <f>'将来負担比率（分子）の構造'!L$41</f>
        <v>30183</v>
      </c>
      <c r="L66" s="181"/>
      <c r="M66" s="181"/>
      <c r="N66" s="181">
        <f>'将来負担比率（分子）の構造'!M$41</f>
        <v>30396</v>
      </c>
      <c r="O66" s="181"/>
      <c r="P66" s="181"/>
    </row>
    <row r="67" spans="1:16" x14ac:dyDescent="0.15">
      <c r="A67" s="181" t="s">
        <v>73</v>
      </c>
      <c r="B67" s="181" t="e">
        <f>NA()</f>
        <v>#N/A</v>
      </c>
      <c r="C67" s="181">
        <f>IF(ISNUMBER('将来負担比率（分子）の構造'!I$53), IF('将来負担比率（分子）の構造'!I$53 &lt; 0, 0, '将来負担比率（分子）の構造'!I$53), NA())</f>
        <v>14064</v>
      </c>
      <c r="D67" s="181" t="e">
        <f>NA()</f>
        <v>#N/A</v>
      </c>
      <c r="E67" s="181" t="e">
        <f>NA()</f>
        <v>#N/A</v>
      </c>
      <c r="F67" s="181">
        <f>IF(ISNUMBER('将来負担比率（分子）の構造'!J$53), IF('将来負担比率（分子）の構造'!J$53 &lt; 0, 0, '将来負担比率（分子）の構造'!J$53), NA())</f>
        <v>13202</v>
      </c>
      <c r="G67" s="181" t="e">
        <f>NA()</f>
        <v>#N/A</v>
      </c>
      <c r="H67" s="181" t="e">
        <f>NA()</f>
        <v>#N/A</v>
      </c>
      <c r="I67" s="181">
        <f>IF(ISNUMBER('将来負担比率（分子）の構造'!K$53), IF('将来負担比率（分子）の構造'!K$53 &lt; 0, 0, '将来負担比率（分子）の構造'!K$53), NA())</f>
        <v>13949</v>
      </c>
      <c r="J67" s="181" t="e">
        <f>NA()</f>
        <v>#N/A</v>
      </c>
      <c r="K67" s="181" t="e">
        <f>NA()</f>
        <v>#N/A</v>
      </c>
      <c r="L67" s="181">
        <f>IF(ISNUMBER('将来負担比率（分子）の構造'!L$53), IF('将来負担比率（分子）の構造'!L$53 &lt; 0, 0, '将来負担比率（分子）の構造'!L$53), NA())</f>
        <v>13050</v>
      </c>
      <c r="M67" s="181" t="e">
        <f>NA()</f>
        <v>#N/A</v>
      </c>
      <c r="N67" s="181" t="e">
        <f>NA()</f>
        <v>#N/A</v>
      </c>
      <c r="O67" s="181">
        <f>IF(ISNUMBER('将来負担比率（分子）の構造'!M$53), IF('将来負担比率（分子）の構造'!M$53 &lt; 0, 0, '将来負担比率（分子）の構造'!M$53), NA())</f>
        <v>13155</v>
      </c>
      <c r="P67" s="181" t="e">
        <f>NA()</f>
        <v>#N/A</v>
      </c>
    </row>
    <row r="70" spans="1:16" x14ac:dyDescent="0.15">
      <c r="A70" s="183" t="s">
        <v>74</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75</v>
      </c>
      <c r="B72" s="185">
        <f>基金残高に係る経年分析!F55</f>
        <v>2403</v>
      </c>
      <c r="C72" s="185">
        <f>基金残高に係る経年分析!G55</f>
        <v>1713</v>
      </c>
      <c r="D72" s="185">
        <f>基金残高に係る経年分析!H55</f>
        <v>1344</v>
      </c>
    </row>
    <row r="73" spans="1:16" x14ac:dyDescent="0.15">
      <c r="A73" s="184" t="s">
        <v>76</v>
      </c>
      <c r="B73" s="185">
        <f>基金残高に係る経年分析!F56</f>
        <v>350</v>
      </c>
      <c r="C73" s="185">
        <f>基金残高に係る経年分析!G56</f>
        <v>351</v>
      </c>
      <c r="D73" s="185">
        <f>基金残高に係る経年分析!H56</f>
        <v>351</v>
      </c>
    </row>
    <row r="74" spans="1:16" x14ac:dyDescent="0.15">
      <c r="A74" s="184" t="s">
        <v>77</v>
      </c>
      <c r="B74" s="185">
        <f>基金残高に係る経年分析!F57</f>
        <v>1668</v>
      </c>
      <c r="C74" s="185">
        <f>基金残高に係る経年分析!G57</f>
        <v>1633</v>
      </c>
      <c r="D74" s="185">
        <f>基金残高に係る経年分析!H57</f>
        <v>1708</v>
      </c>
    </row>
  </sheetData>
  <sheetProtection algorithmName="SHA-512" hashValue="FAEpx3T4B6VyQu3kxQEj4caeWu4wf254+fi84mSBPbOTbhm/NaOtvb92l4KOFsVsDSPFkJmfuSvqUChXxsb3kw==" saltValue="nIIbbpzDImdhCG5kd4PTY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208</v>
      </c>
      <c r="DI1" s="798"/>
      <c r="DJ1" s="798"/>
      <c r="DK1" s="798"/>
      <c r="DL1" s="798"/>
      <c r="DM1" s="798"/>
      <c r="DN1" s="799"/>
      <c r="DO1" s="226"/>
      <c r="DP1" s="797" t="s">
        <v>209</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210</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211</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212</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213</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214</v>
      </c>
      <c r="S4" s="740"/>
      <c r="T4" s="740"/>
      <c r="U4" s="740"/>
      <c r="V4" s="740"/>
      <c r="W4" s="740"/>
      <c r="X4" s="740"/>
      <c r="Y4" s="741"/>
      <c r="Z4" s="739" t="s">
        <v>215</v>
      </c>
      <c r="AA4" s="740"/>
      <c r="AB4" s="740"/>
      <c r="AC4" s="741"/>
      <c r="AD4" s="739" t="s">
        <v>216</v>
      </c>
      <c r="AE4" s="740"/>
      <c r="AF4" s="740"/>
      <c r="AG4" s="740"/>
      <c r="AH4" s="740"/>
      <c r="AI4" s="740"/>
      <c r="AJ4" s="740"/>
      <c r="AK4" s="741"/>
      <c r="AL4" s="739" t="s">
        <v>215</v>
      </c>
      <c r="AM4" s="740"/>
      <c r="AN4" s="740"/>
      <c r="AO4" s="741"/>
      <c r="AP4" s="800" t="s">
        <v>217</v>
      </c>
      <c r="AQ4" s="800"/>
      <c r="AR4" s="800"/>
      <c r="AS4" s="800"/>
      <c r="AT4" s="800"/>
      <c r="AU4" s="800"/>
      <c r="AV4" s="800"/>
      <c r="AW4" s="800"/>
      <c r="AX4" s="800"/>
      <c r="AY4" s="800"/>
      <c r="AZ4" s="800"/>
      <c r="BA4" s="800"/>
      <c r="BB4" s="800"/>
      <c r="BC4" s="800"/>
      <c r="BD4" s="800"/>
      <c r="BE4" s="800"/>
      <c r="BF4" s="800"/>
      <c r="BG4" s="800" t="s">
        <v>218</v>
      </c>
      <c r="BH4" s="800"/>
      <c r="BI4" s="800"/>
      <c r="BJ4" s="800"/>
      <c r="BK4" s="800"/>
      <c r="BL4" s="800"/>
      <c r="BM4" s="800"/>
      <c r="BN4" s="800"/>
      <c r="BO4" s="800" t="s">
        <v>215</v>
      </c>
      <c r="BP4" s="800"/>
      <c r="BQ4" s="800"/>
      <c r="BR4" s="800"/>
      <c r="BS4" s="800" t="s">
        <v>219</v>
      </c>
      <c r="BT4" s="800"/>
      <c r="BU4" s="800"/>
      <c r="BV4" s="800"/>
      <c r="BW4" s="800"/>
      <c r="BX4" s="800"/>
      <c r="BY4" s="800"/>
      <c r="BZ4" s="800"/>
      <c r="CA4" s="800"/>
      <c r="CB4" s="800"/>
      <c r="CD4" s="782" t="s">
        <v>220</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221</v>
      </c>
      <c r="C5" s="745"/>
      <c r="D5" s="745"/>
      <c r="E5" s="745"/>
      <c r="F5" s="745"/>
      <c r="G5" s="745"/>
      <c r="H5" s="745"/>
      <c r="I5" s="745"/>
      <c r="J5" s="745"/>
      <c r="K5" s="745"/>
      <c r="L5" s="745"/>
      <c r="M5" s="745"/>
      <c r="N5" s="745"/>
      <c r="O5" s="745"/>
      <c r="P5" s="745"/>
      <c r="Q5" s="746"/>
      <c r="R5" s="733">
        <v>8378604</v>
      </c>
      <c r="S5" s="734"/>
      <c r="T5" s="734"/>
      <c r="U5" s="734"/>
      <c r="V5" s="734"/>
      <c r="W5" s="734"/>
      <c r="X5" s="734"/>
      <c r="Y5" s="777"/>
      <c r="Z5" s="795">
        <v>40.4</v>
      </c>
      <c r="AA5" s="795"/>
      <c r="AB5" s="795"/>
      <c r="AC5" s="795"/>
      <c r="AD5" s="796">
        <v>7668142</v>
      </c>
      <c r="AE5" s="796"/>
      <c r="AF5" s="796"/>
      <c r="AG5" s="796"/>
      <c r="AH5" s="796"/>
      <c r="AI5" s="796"/>
      <c r="AJ5" s="796"/>
      <c r="AK5" s="796"/>
      <c r="AL5" s="778">
        <v>65.400000000000006</v>
      </c>
      <c r="AM5" s="749"/>
      <c r="AN5" s="749"/>
      <c r="AO5" s="779"/>
      <c r="AP5" s="744" t="s">
        <v>222</v>
      </c>
      <c r="AQ5" s="745"/>
      <c r="AR5" s="745"/>
      <c r="AS5" s="745"/>
      <c r="AT5" s="745"/>
      <c r="AU5" s="745"/>
      <c r="AV5" s="745"/>
      <c r="AW5" s="745"/>
      <c r="AX5" s="745"/>
      <c r="AY5" s="745"/>
      <c r="AZ5" s="745"/>
      <c r="BA5" s="745"/>
      <c r="BB5" s="745"/>
      <c r="BC5" s="745"/>
      <c r="BD5" s="745"/>
      <c r="BE5" s="745"/>
      <c r="BF5" s="746"/>
      <c r="BG5" s="678">
        <v>7749821</v>
      </c>
      <c r="BH5" s="679"/>
      <c r="BI5" s="679"/>
      <c r="BJ5" s="679"/>
      <c r="BK5" s="679"/>
      <c r="BL5" s="679"/>
      <c r="BM5" s="679"/>
      <c r="BN5" s="680"/>
      <c r="BO5" s="715">
        <v>92.5</v>
      </c>
      <c r="BP5" s="715"/>
      <c r="BQ5" s="715"/>
      <c r="BR5" s="715"/>
      <c r="BS5" s="716">
        <v>107752</v>
      </c>
      <c r="BT5" s="716"/>
      <c r="BU5" s="716"/>
      <c r="BV5" s="716"/>
      <c r="BW5" s="716"/>
      <c r="BX5" s="716"/>
      <c r="BY5" s="716"/>
      <c r="BZ5" s="716"/>
      <c r="CA5" s="716"/>
      <c r="CB5" s="775"/>
      <c r="CD5" s="782" t="s">
        <v>217</v>
      </c>
      <c r="CE5" s="783"/>
      <c r="CF5" s="783"/>
      <c r="CG5" s="783"/>
      <c r="CH5" s="783"/>
      <c r="CI5" s="783"/>
      <c r="CJ5" s="783"/>
      <c r="CK5" s="783"/>
      <c r="CL5" s="783"/>
      <c r="CM5" s="783"/>
      <c r="CN5" s="783"/>
      <c r="CO5" s="783"/>
      <c r="CP5" s="783"/>
      <c r="CQ5" s="784"/>
      <c r="CR5" s="782" t="s">
        <v>223</v>
      </c>
      <c r="CS5" s="783"/>
      <c r="CT5" s="783"/>
      <c r="CU5" s="783"/>
      <c r="CV5" s="783"/>
      <c r="CW5" s="783"/>
      <c r="CX5" s="783"/>
      <c r="CY5" s="784"/>
      <c r="CZ5" s="782" t="s">
        <v>215</v>
      </c>
      <c r="DA5" s="783"/>
      <c r="DB5" s="783"/>
      <c r="DC5" s="784"/>
      <c r="DD5" s="782" t="s">
        <v>224</v>
      </c>
      <c r="DE5" s="783"/>
      <c r="DF5" s="783"/>
      <c r="DG5" s="783"/>
      <c r="DH5" s="783"/>
      <c r="DI5" s="783"/>
      <c r="DJ5" s="783"/>
      <c r="DK5" s="783"/>
      <c r="DL5" s="783"/>
      <c r="DM5" s="783"/>
      <c r="DN5" s="783"/>
      <c r="DO5" s="783"/>
      <c r="DP5" s="784"/>
      <c r="DQ5" s="782" t="s">
        <v>225</v>
      </c>
      <c r="DR5" s="783"/>
      <c r="DS5" s="783"/>
      <c r="DT5" s="783"/>
      <c r="DU5" s="783"/>
      <c r="DV5" s="783"/>
      <c r="DW5" s="783"/>
      <c r="DX5" s="783"/>
      <c r="DY5" s="783"/>
      <c r="DZ5" s="783"/>
      <c r="EA5" s="783"/>
      <c r="EB5" s="783"/>
      <c r="EC5" s="784"/>
    </row>
    <row r="6" spans="2:143" ht="11.25" customHeight="1" x14ac:dyDescent="0.15">
      <c r="B6" s="675" t="s">
        <v>226</v>
      </c>
      <c r="C6" s="676"/>
      <c r="D6" s="676"/>
      <c r="E6" s="676"/>
      <c r="F6" s="676"/>
      <c r="G6" s="676"/>
      <c r="H6" s="676"/>
      <c r="I6" s="676"/>
      <c r="J6" s="676"/>
      <c r="K6" s="676"/>
      <c r="L6" s="676"/>
      <c r="M6" s="676"/>
      <c r="N6" s="676"/>
      <c r="O6" s="676"/>
      <c r="P6" s="676"/>
      <c r="Q6" s="677"/>
      <c r="R6" s="678">
        <v>164772</v>
      </c>
      <c r="S6" s="679"/>
      <c r="T6" s="679"/>
      <c r="U6" s="679"/>
      <c r="V6" s="679"/>
      <c r="W6" s="679"/>
      <c r="X6" s="679"/>
      <c r="Y6" s="680"/>
      <c r="Z6" s="715">
        <v>0.8</v>
      </c>
      <c r="AA6" s="715"/>
      <c r="AB6" s="715"/>
      <c r="AC6" s="715"/>
      <c r="AD6" s="716">
        <v>164772</v>
      </c>
      <c r="AE6" s="716"/>
      <c r="AF6" s="716"/>
      <c r="AG6" s="716"/>
      <c r="AH6" s="716"/>
      <c r="AI6" s="716"/>
      <c r="AJ6" s="716"/>
      <c r="AK6" s="716"/>
      <c r="AL6" s="681">
        <v>1.4</v>
      </c>
      <c r="AM6" s="682"/>
      <c r="AN6" s="682"/>
      <c r="AO6" s="717"/>
      <c r="AP6" s="675" t="s">
        <v>227</v>
      </c>
      <c r="AQ6" s="676"/>
      <c r="AR6" s="676"/>
      <c r="AS6" s="676"/>
      <c r="AT6" s="676"/>
      <c r="AU6" s="676"/>
      <c r="AV6" s="676"/>
      <c r="AW6" s="676"/>
      <c r="AX6" s="676"/>
      <c r="AY6" s="676"/>
      <c r="AZ6" s="676"/>
      <c r="BA6" s="676"/>
      <c r="BB6" s="676"/>
      <c r="BC6" s="676"/>
      <c r="BD6" s="676"/>
      <c r="BE6" s="676"/>
      <c r="BF6" s="677"/>
      <c r="BG6" s="678">
        <v>7749821</v>
      </c>
      <c r="BH6" s="679"/>
      <c r="BI6" s="679"/>
      <c r="BJ6" s="679"/>
      <c r="BK6" s="679"/>
      <c r="BL6" s="679"/>
      <c r="BM6" s="679"/>
      <c r="BN6" s="680"/>
      <c r="BO6" s="715">
        <v>92.5</v>
      </c>
      <c r="BP6" s="715"/>
      <c r="BQ6" s="715"/>
      <c r="BR6" s="715"/>
      <c r="BS6" s="716">
        <v>107752</v>
      </c>
      <c r="BT6" s="716"/>
      <c r="BU6" s="716"/>
      <c r="BV6" s="716"/>
      <c r="BW6" s="716"/>
      <c r="BX6" s="716"/>
      <c r="BY6" s="716"/>
      <c r="BZ6" s="716"/>
      <c r="CA6" s="716"/>
      <c r="CB6" s="775"/>
      <c r="CD6" s="736" t="s">
        <v>228</v>
      </c>
      <c r="CE6" s="737"/>
      <c r="CF6" s="737"/>
      <c r="CG6" s="737"/>
      <c r="CH6" s="737"/>
      <c r="CI6" s="737"/>
      <c r="CJ6" s="737"/>
      <c r="CK6" s="737"/>
      <c r="CL6" s="737"/>
      <c r="CM6" s="737"/>
      <c r="CN6" s="737"/>
      <c r="CO6" s="737"/>
      <c r="CP6" s="737"/>
      <c r="CQ6" s="738"/>
      <c r="CR6" s="678">
        <v>196984</v>
      </c>
      <c r="CS6" s="679"/>
      <c r="CT6" s="679"/>
      <c r="CU6" s="679"/>
      <c r="CV6" s="679"/>
      <c r="CW6" s="679"/>
      <c r="CX6" s="679"/>
      <c r="CY6" s="680"/>
      <c r="CZ6" s="778">
        <v>1</v>
      </c>
      <c r="DA6" s="749"/>
      <c r="DB6" s="749"/>
      <c r="DC6" s="781"/>
      <c r="DD6" s="684" t="s">
        <v>125</v>
      </c>
      <c r="DE6" s="679"/>
      <c r="DF6" s="679"/>
      <c r="DG6" s="679"/>
      <c r="DH6" s="679"/>
      <c r="DI6" s="679"/>
      <c r="DJ6" s="679"/>
      <c r="DK6" s="679"/>
      <c r="DL6" s="679"/>
      <c r="DM6" s="679"/>
      <c r="DN6" s="679"/>
      <c r="DO6" s="679"/>
      <c r="DP6" s="680"/>
      <c r="DQ6" s="684">
        <v>196984</v>
      </c>
      <c r="DR6" s="679"/>
      <c r="DS6" s="679"/>
      <c r="DT6" s="679"/>
      <c r="DU6" s="679"/>
      <c r="DV6" s="679"/>
      <c r="DW6" s="679"/>
      <c r="DX6" s="679"/>
      <c r="DY6" s="679"/>
      <c r="DZ6" s="679"/>
      <c r="EA6" s="679"/>
      <c r="EB6" s="679"/>
      <c r="EC6" s="722"/>
    </row>
    <row r="7" spans="2:143" ht="11.25" customHeight="1" x14ac:dyDescent="0.15">
      <c r="B7" s="675" t="s">
        <v>229</v>
      </c>
      <c r="C7" s="676"/>
      <c r="D7" s="676"/>
      <c r="E7" s="676"/>
      <c r="F7" s="676"/>
      <c r="G7" s="676"/>
      <c r="H7" s="676"/>
      <c r="I7" s="676"/>
      <c r="J7" s="676"/>
      <c r="K7" s="676"/>
      <c r="L7" s="676"/>
      <c r="M7" s="676"/>
      <c r="N7" s="676"/>
      <c r="O7" s="676"/>
      <c r="P7" s="676"/>
      <c r="Q7" s="677"/>
      <c r="R7" s="678">
        <v>6382</v>
      </c>
      <c r="S7" s="679"/>
      <c r="T7" s="679"/>
      <c r="U7" s="679"/>
      <c r="V7" s="679"/>
      <c r="W7" s="679"/>
      <c r="X7" s="679"/>
      <c r="Y7" s="680"/>
      <c r="Z7" s="715">
        <v>0</v>
      </c>
      <c r="AA7" s="715"/>
      <c r="AB7" s="715"/>
      <c r="AC7" s="715"/>
      <c r="AD7" s="716">
        <v>6382</v>
      </c>
      <c r="AE7" s="716"/>
      <c r="AF7" s="716"/>
      <c r="AG7" s="716"/>
      <c r="AH7" s="716"/>
      <c r="AI7" s="716"/>
      <c r="AJ7" s="716"/>
      <c r="AK7" s="716"/>
      <c r="AL7" s="681">
        <v>0.1</v>
      </c>
      <c r="AM7" s="682"/>
      <c r="AN7" s="682"/>
      <c r="AO7" s="717"/>
      <c r="AP7" s="675" t="s">
        <v>230</v>
      </c>
      <c r="AQ7" s="676"/>
      <c r="AR7" s="676"/>
      <c r="AS7" s="676"/>
      <c r="AT7" s="676"/>
      <c r="AU7" s="676"/>
      <c r="AV7" s="676"/>
      <c r="AW7" s="676"/>
      <c r="AX7" s="676"/>
      <c r="AY7" s="676"/>
      <c r="AZ7" s="676"/>
      <c r="BA7" s="676"/>
      <c r="BB7" s="676"/>
      <c r="BC7" s="676"/>
      <c r="BD7" s="676"/>
      <c r="BE7" s="676"/>
      <c r="BF7" s="677"/>
      <c r="BG7" s="678">
        <v>2841440</v>
      </c>
      <c r="BH7" s="679"/>
      <c r="BI7" s="679"/>
      <c r="BJ7" s="679"/>
      <c r="BK7" s="679"/>
      <c r="BL7" s="679"/>
      <c r="BM7" s="679"/>
      <c r="BN7" s="680"/>
      <c r="BO7" s="715">
        <v>33.9</v>
      </c>
      <c r="BP7" s="715"/>
      <c r="BQ7" s="715"/>
      <c r="BR7" s="715"/>
      <c r="BS7" s="716">
        <v>107752</v>
      </c>
      <c r="BT7" s="716"/>
      <c r="BU7" s="716"/>
      <c r="BV7" s="716"/>
      <c r="BW7" s="716"/>
      <c r="BX7" s="716"/>
      <c r="BY7" s="716"/>
      <c r="BZ7" s="716"/>
      <c r="CA7" s="716"/>
      <c r="CB7" s="775"/>
      <c r="CD7" s="711" t="s">
        <v>231</v>
      </c>
      <c r="CE7" s="712"/>
      <c r="CF7" s="712"/>
      <c r="CG7" s="712"/>
      <c r="CH7" s="712"/>
      <c r="CI7" s="712"/>
      <c r="CJ7" s="712"/>
      <c r="CK7" s="712"/>
      <c r="CL7" s="712"/>
      <c r="CM7" s="712"/>
      <c r="CN7" s="712"/>
      <c r="CO7" s="712"/>
      <c r="CP7" s="712"/>
      <c r="CQ7" s="713"/>
      <c r="CR7" s="678">
        <v>1945059</v>
      </c>
      <c r="CS7" s="679"/>
      <c r="CT7" s="679"/>
      <c r="CU7" s="679"/>
      <c r="CV7" s="679"/>
      <c r="CW7" s="679"/>
      <c r="CX7" s="679"/>
      <c r="CY7" s="680"/>
      <c r="CZ7" s="715">
        <v>9.4</v>
      </c>
      <c r="DA7" s="715"/>
      <c r="DB7" s="715"/>
      <c r="DC7" s="715"/>
      <c r="DD7" s="684">
        <v>126671</v>
      </c>
      <c r="DE7" s="679"/>
      <c r="DF7" s="679"/>
      <c r="DG7" s="679"/>
      <c r="DH7" s="679"/>
      <c r="DI7" s="679"/>
      <c r="DJ7" s="679"/>
      <c r="DK7" s="679"/>
      <c r="DL7" s="679"/>
      <c r="DM7" s="679"/>
      <c r="DN7" s="679"/>
      <c r="DO7" s="679"/>
      <c r="DP7" s="680"/>
      <c r="DQ7" s="684">
        <v>1577959</v>
      </c>
      <c r="DR7" s="679"/>
      <c r="DS7" s="679"/>
      <c r="DT7" s="679"/>
      <c r="DU7" s="679"/>
      <c r="DV7" s="679"/>
      <c r="DW7" s="679"/>
      <c r="DX7" s="679"/>
      <c r="DY7" s="679"/>
      <c r="DZ7" s="679"/>
      <c r="EA7" s="679"/>
      <c r="EB7" s="679"/>
      <c r="EC7" s="722"/>
    </row>
    <row r="8" spans="2:143" ht="11.25" customHeight="1" x14ac:dyDescent="0.15">
      <c r="B8" s="675" t="s">
        <v>232</v>
      </c>
      <c r="C8" s="676"/>
      <c r="D8" s="676"/>
      <c r="E8" s="676"/>
      <c r="F8" s="676"/>
      <c r="G8" s="676"/>
      <c r="H8" s="676"/>
      <c r="I8" s="676"/>
      <c r="J8" s="676"/>
      <c r="K8" s="676"/>
      <c r="L8" s="676"/>
      <c r="M8" s="676"/>
      <c r="N8" s="676"/>
      <c r="O8" s="676"/>
      <c r="P8" s="676"/>
      <c r="Q8" s="677"/>
      <c r="R8" s="678">
        <v>41289</v>
      </c>
      <c r="S8" s="679"/>
      <c r="T8" s="679"/>
      <c r="U8" s="679"/>
      <c r="V8" s="679"/>
      <c r="W8" s="679"/>
      <c r="X8" s="679"/>
      <c r="Y8" s="680"/>
      <c r="Z8" s="715">
        <v>0.2</v>
      </c>
      <c r="AA8" s="715"/>
      <c r="AB8" s="715"/>
      <c r="AC8" s="715"/>
      <c r="AD8" s="716">
        <v>41289</v>
      </c>
      <c r="AE8" s="716"/>
      <c r="AF8" s="716"/>
      <c r="AG8" s="716"/>
      <c r="AH8" s="716"/>
      <c r="AI8" s="716"/>
      <c r="AJ8" s="716"/>
      <c r="AK8" s="716"/>
      <c r="AL8" s="681">
        <v>0.4</v>
      </c>
      <c r="AM8" s="682"/>
      <c r="AN8" s="682"/>
      <c r="AO8" s="717"/>
      <c r="AP8" s="675" t="s">
        <v>233</v>
      </c>
      <c r="AQ8" s="676"/>
      <c r="AR8" s="676"/>
      <c r="AS8" s="676"/>
      <c r="AT8" s="676"/>
      <c r="AU8" s="676"/>
      <c r="AV8" s="676"/>
      <c r="AW8" s="676"/>
      <c r="AX8" s="676"/>
      <c r="AY8" s="676"/>
      <c r="AZ8" s="676"/>
      <c r="BA8" s="676"/>
      <c r="BB8" s="676"/>
      <c r="BC8" s="676"/>
      <c r="BD8" s="676"/>
      <c r="BE8" s="676"/>
      <c r="BF8" s="677"/>
      <c r="BG8" s="678">
        <v>81224</v>
      </c>
      <c r="BH8" s="679"/>
      <c r="BI8" s="679"/>
      <c r="BJ8" s="679"/>
      <c r="BK8" s="679"/>
      <c r="BL8" s="679"/>
      <c r="BM8" s="679"/>
      <c r="BN8" s="680"/>
      <c r="BO8" s="715">
        <v>1</v>
      </c>
      <c r="BP8" s="715"/>
      <c r="BQ8" s="715"/>
      <c r="BR8" s="715"/>
      <c r="BS8" s="684" t="s">
        <v>125</v>
      </c>
      <c r="BT8" s="679"/>
      <c r="BU8" s="679"/>
      <c r="BV8" s="679"/>
      <c r="BW8" s="679"/>
      <c r="BX8" s="679"/>
      <c r="BY8" s="679"/>
      <c r="BZ8" s="679"/>
      <c r="CA8" s="679"/>
      <c r="CB8" s="722"/>
      <c r="CD8" s="711" t="s">
        <v>234</v>
      </c>
      <c r="CE8" s="712"/>
      <c r="CF8" s="712"/>
      <c r="CG8" s="712"/>
      <c r="CH8" s="712"/>
      <c r="CI8" s="712"/>
      <c r="CJ8" s="712"/>
      <c r="CK8" s="712"/>
      <c r="CL8" s="712"/>
      <c r="CM8" s="712"/>
      <c r="CN8" s="712"/>
      <c r="CO8" s="712"/>
      <c r="CP8" s="712"/>
      <c r="CQ8" s="713"/>
      <c r="CR8" s="678">
        <v>6181929</v>
      </c>
      <c r="CS8" s="679"/>
      <c r="CT8" s="679"/>
      <c r="CU8" s="679"/>
      <c r="CV8" s="679"/>
      <c r="CW8" s="679"/>
      <c r="CX8" s="679"/>
      <c r="CY8" s="680"/>
      <c r="CZ8" s="715">
        <v>29.9</v>
      </c>
      <c r="DA8" s="715"/>
      <c r="DB8" s="715"/>
      <c r="DC8" s="715"/>
      <c r="DD8" s="684">
        <v>43910</v>
      </c>
      <c r="DE8" s="679"/>
      <c r="DF8" s="679"/>
      <c r="DG8" s="679"/>
      <c r="DH8" s="679"/>
      <c r="DI8" s="679"/>
      <c r="DJ8" s="679"/>
      <c r="DK8" s="679"/>
      <c r="DL8" s="679"/>
      <c r="DM8" s="679"/>
      <c r="DN8" s="679"/>
      <c r="DO8" s="679"/>
      <c r="DP8" s="680"/>
      <c r="DQ8" s="684">
        <v>3486260</v>
      </c>
      <c r="DR8" s="679"/>
      <c r="DS8" s="679"/>
      <c r="DT8" s="679"/>
      <c r="DU8" s="679"/>
      <c r="DV8" s="679"/>
      <c r="DW8" s="679"/>
      <c r="DX8" s="679"/>
      <c r="DY8" s="679"/>
      <c r="DZ8" s="679"/>
      <c r="EA8" s="679"/>
      <c r="EB8" s="679"/>
      <c r="EC8" s="722"/>
    </row>
    <row r="9" spans="2:143" ht="11.25" customHeight="1" x14ac:dyDescent="0.15">
      <c r="B9" s="675" t="s">
        <v>235</v>
      </c>
      <c r="C9" s="676"/>
      <c r="D9" s="676"/>
      <c r="E9" s="676"/>
      <c r="F9" s="676"/>
      <c r="G9" s="676"/>
      <c r="H9" s="676"/>
      <c r="I9" s="676"/>
      <c r="J9" s="676"/>
      <c r="K9" s="676"/>
      <c r="L9" s="676"/>
      <c r="M9" s="676"/>
      <c r="N9" s="676"/>
      <c r="O9" s="676"/>
      <c r="P9" s="676"/>
      <c r="Q9" s="677"/>
      <c r="R9" s="678">
        <v>22039</v>
      </c>
      <c r="S9" s="679"/>
      <c r="T9" s="679"/>
      <c r="U9" s="679"/>
      <c r="V9" s="679"/>
      <c r="W9" s="679"/>
      <c r="X9" s="679"/>
      <c r="Y9" s="680"/>
      <c r="Z9" s="715">
        <v>0.1</v>
      </c>
      <c r="AA9" s="715"/>
      <c r="AB9" s="715"/>
      <c r="AC9" s="715"/>
      <c r="AD9" s="716">
        <v>22039</v>
      </c>
      <c r="AE9" s="716"/>
      <c r="AF9" s="716"/>
      <c r="AG9" s="716"/>
      <c r="AH9" s="716"/>
      <c r="AI9" s="716"/>
      <c r="AJ9" s="716"/>
      <c r="AK9" s="716"/>
      <c r="AL9" s="681">
        <v>0.2</v>
      </c>
      <c r="AM9" s="682"/>
      <c r="AN9" s="682"/>
      <c r="AO9" s="717"/>
      <c r="AP9" s="675" t="s">
        <v>236</v>
      </c>
      <c r="AQ9" s="676"/>
      <c r="AR9" s="676"/>
      <c r="AS9" s="676"/>
      <c r="AT9" s="676"/>
      <c r="AU9" s="676"/>
      <c r="AV9" s="676"/>
      <c r="AW9" s="676"/>
      <c r="AX9" s="676"/>
      <c r="AY9" s="676"/>
      <c r="AZ9" s="676"/>
      <c r="BA9" s="676"/>
      <c r="BB9" s="676"/>
      <c r="BC9" s="676"/>
      <c r="BD9" s="676"/>
      <c r="BE9" s="676"/>
      <c r="BF9" s="677"/>
      <c r="BG9" s="678">
        <v>2145977</v>
      </c>
      <c r="BH9" s="679"/>
      <c r="BI9" s="679"/>
      <c r="BJ9" s="679"/>
      <c r="BK9" s="679"/>
      <c r="BL9" s="679"/>
      <c r="BM9" s="679"/>
      <c r="BN9" s="680"/>
      <c r="BO9" s="715">
        <v>25.6</v>
      </c>
      <c r="BP9" s="715"/>
      <c r="BQ9" s="715"/>
      <c r="BR9" s="715"/>
      <c r="BS9" s="684" t="s">
        <v>125</v>
      </c>
      <c r="BT9" s="679"/>
      <c r="BU9" s="679"/>
      <c r="BV9" s="679"/>
      <c r="BW9" s="679"/>
      <c r="BX9" s="679"/>
      <c r="BY9" s="679"/>
      <c r="BZ9" s="679"/>
      <c r="CA9" s="679"/>
      <c r="CB9" s="722"/>
      <c r="CD9" s="711" t="s">
        <v>237</v>
      </c>
      <c r="CE9" s="712"/>
      <c r="CF9" s="712"/>
      <c r="CG9" s="712"/>
      <c r="CH9" s="712"/>
      <c r="CI9" s="712"/>
      <c r="CJ9" s="712"/>
      <c r="CK9" s="712"/>
      <c r="CL9" s="712"/>
      <c r="CM9" s="712"/>
      <c r="CN9" s="712"/>
      <c r="CO9" s="712"/>
      <c r="CP9" s="712"/>
      <c r="CQ9" s="713"/>
      <c r="CR9" s="678">
        <v>2256554</v>
      </c>
      <c r="CS9" s="679"/>
      <c r="CT9" s="679"/>
      <c r="CU9" s="679"/>
      <c r="CV9" s="679"/>
      <c r="CW9" s="679"/>
      <c r="CX9" s="679"/>
      <c r="CY9" s="680"/>
      <c r="CZ9" s="715">
        <v>10.9</v>
      </c>
      <c r="DA9" s="715"/>
      <c r="DB9" s="715"/>
      <c r="DC9" s="715"/>
      <c r="DD9" s="684">
        <v>212706</v>
      </c>
      <c r="DE9" s="679"/>
      <c r="DF9" s="679"/>
      <c r="DG9" s="679"/>
      <c r="DH9" s="679"/>
      <c r="DI9" s="679"/>
      <c r="DJ9" s="679"/>
      <c r="DK9" s="679"/>
      <c r="DL9" s="679"/>
      <c r="DM9" s="679"/>
      <c r="DN9" s="679"/>
      <c r="DO9" s="679"/>
      <c r="DP9" s="680"/>
      <c r="DQ9" s="684">
        <v>1843302</v>
      </c>
      <c r="DR9" s="679"/>
      <c r="DS9" s="679"/>
      <c r="DT9" s="679"/>
      <c r="DU9" s="679"/>
      <c r="DV9" s="679"/>
      <c r="DW9" s="679"/>
      <c r="DX9" s="679"/>
      <c r="DY9" s="679"/>
      <c r="DZ9" s="679"/>
      <c r="EA9" s="679"/>
      <c r="EB9" s="679"/>
      <c r="EC9" s="722"/>
    </row>
    <row r="10" spans="2:143" ht="11.25" customHeight="1" x14ac:dyDescent="0.15">
      <c r="B10" s="675" t="s">
        <v>238</v>
      </c>
      <c r="C10" s="676"/>
      <c r="D10" s="676"/>
      <c r="E10" s="676"/>
      <c r="F10" s="676"/>
      <c r="G10" s="676"/>
      <c r="H10" s="676"/>
      <c r="I10" s="676"/>
      <c r="J10" s="676"/>
      <c r="K10" s="676"/>
      <c r="L10" s="676"/>
      <c r="M10" s="676"/>
      <c r="N10" s="676"/>
      <c r="O10" s="676"/>
      <c r="P10" s="676"/>
      <c r="Q10" s="677"/>
      <c r="R10" s="678" t="s">
        <v>239</v>
      </c>
      <c r="S10" s="679"/>
      <c r="T10" s="679"/>
      <c r="U10" s="679"/>
      <c r="V10" s="679"/>
      <c r="W10" s="679"/>
      <c r="X10" s="679"/>
      <c r="Y10" s="680"/>
      <c r="Z10" s="715" t="s">
        <v>125</v>
      </c>
      <c r="AA10" s="715"/>
      <c r="AB10" s="715"/>
      <c r="AC10" s="715"/>
      <c r="AD10" s="716" t="s">
        <v>239</v>
      </c>
      <c r="AE10" s="716"/>
      <c r="AF10" s="716"/>
      <c r="AG10" s="716"/>
      <c r="AH10" s="716"/>
      <c r="AI10" s="716"/>
      <c r="AJ10" s="716"/>
      <c r="AK10" s="716"/>
      <c r="AL10" s="681" t="s">
        <v>177</v>
      </c>
      <c r="AM10" s="682"/>
      <c r="AN10" s="682"/>
      <c r="AO10" s="717"/>
      <c r="AP10" s="675" t="s">
        <v>240</v>
      </c>
      <c r="AQ10" s="676"/>
      <c r="AR10" s="676"/>
      <c r="AS10" s="676"/>
      <c r="AT10" s="676"/>
      <c r="AU10" s="676"/>
      <c r="AV10" s="676"/>
      <c r="AW10" s="676"/>
      <c r="AX10" s="676"/>
      <c r="AY10" s="676"/>
      <c r="AZ10" s="676"/>
      <c r="BA10" s="676"/>
      <c r="BB10" s="676"/>
      <c r="BC10" s="676"/>
      <c r="BD10" s="676"/>
      <c r="BE10" s="676"/>
      <c r="BF10" s="677"/>
      <c r="BG10" s="678">
        <v>158227</v>
      </c>
      <c r="BH10" s="679"/>
      <c r="BI10" s="679"/>
      <c r="BJ10" s="679"/>
      <c r="BK10" s="679"/>
      <c r="BL10" s="679"/>
      <c r="BM10" s="679"/>
      <c r="BN10" s="680"/>
      <c r="BO10" s="715">
        <v>1.9</v>
      </c>
      <c r="BP10" s="715"/>
      <c r="BQ10" s="715"/>
      <c r="BR10" s="715"/>
      <c r="BS10" s="684">
        <v>26353</v>
      </c>
      <c r="BT10" s="679"/>
      <c r="BU10" s="679"/>
      <c r="BV10" s="679"/>
      <c r="BW10" s="679"/>
      <c r="BX10" s="679"/>
      <c r="BY10" s="679"/>
      <c r="BZ10" s="679"/>
      <c r="CA10" s="679"/>
      <c r="CB10" s="722"/>
      <c r="CD10" s="711" t="s">
        <v>241</v>
      </c>
      <c r="CE10" s="712"/>
      <c r="CF10" s="712"/>
      <c r="CG10" s="712"/>
      <c r="CH10" s="712"/>
      <c r="CI10" s="712"/>
      <c r="CJ10" s="712"/>
      <c r="CK10" s="712"/>
      <c r="CL10" s="712"/>
      <c r="CM10" s="712"/>
      <c r="CN10" s="712"/>
      <c r="CO10" s="712"/>
      <c r="CP10" s="712"/>
      <c r="CQ10" s="713"/>
      <c r="CR10" s="678">
        <v>34771</v>
      </c>
      <c r="CS10" s="679"/>
      <c r="CT10" s="679"/>
      <c r="CU10" s="679"/>
      <c r="CV10" s="679"/>
      <c r="CW10" s="679"/>
      <c r="CX10" s="679"/>
      <c r="CY10" s="680"/>
      <c r="CZ10" s="715">
        <v>0.2</v>
      </c>
      <c r="DA10" s="715"/>
      <c r="DB10" s="715"/>
      <c r="DC10" s="715"/>
      <c r="DD10" s="684">
        <v>4180</v>
      </c>
      <c r="DE10" s="679"/>
      <c r="DF10" s="679"/>
      <c r="DG10" s="679"/>
      <c r="DH10" s="679"/>
      <c r="DI10" s="679"/>
      <c r="DJ10" s="679"/>
      <c r="DK10" s="679"/>
      <c r="DL10" s="679"/>
      <c r="DM10" s="679"/>
      <c r="DN10" s="679"/>
      <c r="DO10" s="679"/>
      <c r="DP10" s="680"/>
      <c r="DQ10" s="684">
        <v>18771</v>
      </c>
      <c r="DR10" s="679"/>
      <c r="DS10" s="679"/>
      <c r="DT10" s="679"/>
      <c r="DU10" s="679"/>
      <c r="DV10" s="679"/>
      <c r="DW10" s="679"/>
      <c r="DX10" s="679"/>
      <c r="DY10" s="679"/>
      <c r="DZ10" s="679"/>
      <c r="EA10" s="679"/>
      <c r="EB10" s="679"/>
      <c r="EC10" s="722"/>
    </row>
    <row r="11" spans="2:143" ht="11.25" customHeight="1" x14ac:dyDescent="0.15">
      <c r="B11" s="675" t="s">
        <v>242</v>
      </c>
      <c r="C11" s="676"/>
      <c r="D11" s="676"/>
      <c r="E11" s="676"/>
      <c r="F11" s="676"/>
      <c r="G11" s="676"/>
      <c r="H11" s="676"/>
      <c r="I11" s="676"/>
      <c r="J11" s="676"/>
      <c r="K11" s="676"/>
      <c r="L11" s="676"/>
      <c r="M11" s="676"/>
      <c r="N11" s="676"/>
      <c r="O11" s="676"/>
      <c r="P11" s="676"/>
      <c r="Q11" s="677"/>
      <c r="R11" s="678">
        <v>811951</v>
      </c>
      <c r="S11" s="679"/>
      <c r="T11" s="679"/>
      <c r="U11" s="679"/>
      <c r="V11" s="679"/>
      <c r="W11" s="679"/>
      <c r="X11" s="679"/>
      <c r="Y11" s="680"/>
      <c r="Z11" s="681">
        <v>3.9</v>
      </c>
      <c r="AA11" s="682"/>
      <c r="AB11" s="682"/>
      <c r="AC11" s="683"/>
      <c r="AD11" s="684">
        <v>811951</v>
      </c>
      <c r="AE11" s="679"/>
      <c r="AF11" s="679"/>
      <c r="AG11" s="679"/>
      <c r="AH11" s="679"/>
      <c r="AI11" s="679"/>
      <c r="AJ11" s="679"/>
      <c r="AK11" s="680"/>
      <c r="AL11" s="681">
        <v>6.9</v>
      </c>
      <c r="AM11" s="682"/>
      <c r="AN11" s="682"/>
      <c r="AO11" s="717"/>
      <c r="AP11" s="675" t="s">
        <v>243</v>
      </c>
      <c r="AQ11" s="676"/>
      <c r="AR11" s="676"/>
      <c r="AS11" s="676"/>
      <c r="AT11" s="676"/>
      <c r="AU11" s="676"/>
      <c r="AV11" s="676"/>
      <c r="AW11" s="676"/>
      <c r="AX11" s="676"/>
      <c r="AY11" s="676"/>
      <c r="AZ11" s="676"/>
      <c r="BA11" s="676"/>
      <c r="BB11" s="676"/>
      <c r="BC11" s="676"/>
      <c r="BD11" s="676"/>
      <c r="BE11" s="676"/>
      <c r="BF11" s="677"/>
      <c r="BG11" s="678">
        <v>456012</v>
      </c>
      <c r="BH11" s="679"/>
      <c r="BI11" s="679"/>
      <c r="BJ11" s="679"/>
      <c r="BK11" s="679"/>
      <c r="BL11" s="679"/>
      <c r="BM11" s="679"/>
      <c r="BN11" s="680"/>
      <c r="BO11" s="715">
        <v>5.4</v>
      </c>
      <c r="BP11" s="715"/>
      <c r="BQ11" s="715"/>
      <c r="BR11" s="715"/>
      <c r="BS11" s="684">
        <v>81399</v>
      </c>
      <c r="BT11" s="679"/>
      <c r="BU11" s="679"/>
      <c r="BV11" s="679"/>
      <c r="BW11" s="679"/>
      <c r="BX11" s="679"/>
      <c r="BY11" s="679"/>
      <c r="BZ11" s="679"/>
      <c r="CA11" s="679"/>
      <c r="CB11" s="722"/>
      <c r="CD11" s="711" t="s">
        <v>244</v>
      </c>
      <c r="CE11" s="712"/>
      <c r="CF11" s="712"/>
      <c r="CG11" s="712"/>
      <c r="CH11" s="712"/>
      <c r="CI11" s="712"/>
      <c r="CJ11" s="712"/>
      <c r="CK11" s="712"/>
      <c r="CL11" s="712"/>
      <c r="CM11" s="712"/>
      <c r="CN11" s="712"/>
      <c r="CO11" s="712"/>
      <c r="CP11" s="712"/>
      <c r="CQ11" s="713"/>
      <c r="CR11" s="678">
        <v>407997</v>
      </c>
      <c r="CS11" s="679"/>
      <c r="CT11" s="679"/>
      <c r="CU11" s="679"/>
      <c r="CV11" s="679"/>
      <c r="CW11" s="679"/>
      <c r="CX11" s="679"/>
      <c r="CY11" s="680"/>
      <c r="CZ11" s="715">
        <v>2</v>
      </c>
      <c r="DA11" s="715"/>
      <c r="DB11" s="715"/>
      <c r="DC11" s="715"/>
      <c r="DD11" s="684">
        <v>178756</v>
      </c>
      <c r="DE11" s="679"/>
      <c r="DF11" s="679"/>
      <c r="DG11" s="679"/>
      <c r="DH11" s="679"/>
      <c r="DI11" s="679"/>
      <c r="DJ11" s="679"/>
      <c r="DK11" s="679"/>
      <c r="DL11" s="679"/>
      <c r="DM11" s="679"/>
      <c r="DN11" s="679"/>
      <c r="DO11" s="679"/>
      <c r="DP11" s="680"/>
      <c r="DQ11" s="684">
        <v>213059</v>
      </c>
      <c r="DR11" s="679"/>
      <c r="DS11" s="679"/>
      <c r="DT11" s="679"/>
      <c r="DU11" s="679"/>
      <c r="DV11" s="679"/>
      <c r="DW11" s="679"/>
      <c r="DX11" s="679"/>
      <c r="DY11" s="679"/>
      <c r="DZ11" s="679"/>
      <c r="EA11" s="679"/>
      <c r="EB11" s="679"/>
      <c r="EC11" s="722"/>
    </row>
    <row r="12" spans="2:143" ht="11.25" customHeight="1" x14ac:dyDescent="0.15">
      <c r="B12" s="675" t="s">
        <v>245</v>
      </c>
      <c r="C12" s="676"/>
      <c r="D12" s="676"/>
      <c r="E12" s="676"/>
      <c r="F12" s="676"/>
      <c r="G12" s="676"/>
      <c r="H12" s="676"/>
      <c r="I12" s="676"/>
      <c r="J12" s="676"/>
      <c r="K12" s="676"/>
      <c r="L12" s="676"/>
      <c r="M12" s="676"/>
      <c r="N12" s="676"/>
      <c r="O12" s="676"/>
      <c r="P12" s="676"/>
      <c r="Q12" s="677"/>
      <c r="R12" s="678">
        <v>14146</v>
      </c>
      <c r="S12" s="679"/>
      <c r="T12" s="679"/>
      <c r="U12" s="679"/>
      <c r="V12" s="679"/>
      <c r="W12" s="679"/>
      <c r="X12" s="679"/>
      <c r="Y12" s="680"/>
      <c r="Z12" s="715">
        <v>0.1</v>
      </c>
      <c r="AA12" s="715"/>
      <c r="AB12" s="715"/>
      <c r="AC12" s="715"/>
      <c r="AD12" s="716">
        <v>14146</v>
      </c>
      <c r="AE12" s="716"/>
      <c r="AF12" s="716"/>
      <c r="AG12" s="716"/>
      <c r="AH12" s="716"/>
      <c r="AI12" s="716"/>
      <c r="AJ12" s="716"/>
      <c r="AK12" s="716"/>
      <c r="AL12" s="681">
        <v>0.1</v>
      </c>
      <c r="AM12" s="682"/>
      <c r="AN12" s="682"/>
      <c r="AO12" s="717"/>
      <c r="AP12" s="675" t="s">
        <v>246</v>
      </c>
      <c r="AQ12" s="676"/>
      <c r="AR12" s="676"/>
      <c r="AS12" s="676"/>
      <c r="AT12" s="676"/>
      <c r="AU12" s="676"/>
      <c r="AV12" s="676"/>
      <c r="AW12" s="676"/>
      <c r="AX12" s="676"/>
      <c r="AY12" s="676"/>
      <c r="AZ12" s="676"/>
      <c r="BA12" s="676"/>
      <c r="BB12" s="676"/>
      <c r="BC12" s="676"/>
      <c r="BD12" s="676"/>
      <c r="BE12" s="676"/>
      <c r="BF12" s="677"/>
      <c r="BG12" s="678">
        <v>4456527</v>
      </c>
      <c r="BH12" s="679"/>
      <c r="BI12" s="679"/>
      <c r="BJ12" s="679"/>
      <c r="BK12" s="679"/>
      <c r="BL12" s="679"/>
      <c r="BM12" s="679"/>
      <c r="BN12" s="680"/>
      <c r="BO12" s="715">
        <v>53.2</v>
      </c>
      <c r="BP12" s="715"/>
      <c r="BQ12" s="715"/>
      <c r="BR12" s="715"/>
      <c r="BS12" s="684" t="s">
        <v>177</v>
      </c>
      <c r="BT12" s="679"/>
      <c r="BU12" s="679"/>
      <c r="BV12" s="679"/>
      <c r="BW12" s="679"/>
      <c r="BX12" s="679"/>
      <c r="BY12" s="679"/>
      <c r="BZ12" s="679"/>
      <c r="CA12" s="679"/>
      <c r="CB12" s="722"/>
      <c r="CD12" s="711" t="s">
        <v>247</v>
      </c>
      <c r="CE12" s="712"/>
      <c r="CF12" s="712"/>
      <c r="CG12" s="712"/>
      <c r="CH12" s="712"/>
      <c r="CI12" s="712"/>
      <c r="CJ12" s="712"/>
      <c r="CK12" s="712"/>
      <c r="CL12" s="712"/>
      <c r="CM12" s="712"/>
      <c r="CN12" s="712"/>
      <c r="CO12" s="712"/>
      <c r="CP12" s="712"/>
      <c r="CQ12" s="713"/>
      <c r="CR12" s="678">
        <v>565395</v>
      </c>
      <c r="CS12" s="679"/>
      <c r="CT12" s="679"/>
      <c r="CU12" s="679"/>
      <c r="CV12" s="679"/>
      <c r="CW12" s="679"/>
      <c r="CX12" s="679"/>
      <c r="CY12" s="680"/>
      <c r="CZ12" s="715">
        <v>2.7</v>
      </c>
      <c r="DA12" s="715"/>
      <c r="DB12" s="715"/>
      <c r="DC12" s="715"/>
      <c r="DD12" s="684">
        <v>5308</v>
      </c>
      <c r="DE12" s="679"/>
      <c r="DF12" s="679"/>
      <c r="DG12" s="679"/>
      <c r="DH12" s="679"/>
      <c r="DI12" s="679"/>
      <c r="DJ12" s="679"/>
      <c r="DK12" s="679"/>
      <c r="DL12" s="679"/>
      <c r="DM12" s="679"/>
      <c r="DN12" s="679"/>
      <c r="DO12" s="679"/>
      <c r="DP12" s="680"/>
      <c r="DQ12" s="684">
        <v>345665</v>
      </c>
      <c r="DR12" s="679"/>
      <c r="DS12" s="679"/>
      <c r="DT12" s="679"/>
      <c r="DU12" s="679"/>
      <c r="DV12" s="679"/>
      <c r="DW12" s="679"/>
      <c r="DX12" s="679"/>
      <c r="DY12" s="679"/>
      <c r="DZ12" s="679"/>
      <c r="EA12" s="679"/>
      <c r="EB12" s="679"/>
      <c r="EC12" s="722"/>
    </row>
    <row r="13" spans="2:143" ht="11.25" customHeight="1" x14ac:dyDescent="0.15">
      <c r="B13" s="675" t="s">
        <v>248</v>
      </c>
      <c r="C13" s="676"/>
      <c r="D13" s="676"/>
      <c r="E13" s="676"/>
      <c r="F13" s="676"/>
      <c r="G13" s="676"/>
      <c r="H13" s="676"/>
      <c r="I13" s="676"/>
      <c r="J13" s="676"/>
      <c r="K13" s="676"/>
      <c r="L13" s="676"/>
      <c r="M13" s="676"/>
      <c r="N13" s="676"/>
      <c r="O13" s="676"/>
      <c r="P13" s="676"/>
      <c r="Q13" s="677"/>
      <c r="R13" s="678" t="s">
        <v>125</v>
      </c>
      <c r="S13" s="679"/>
      <c r="T13" s="679"/>
      <c r="U13" s="679"/>
      <c r="V13" s="679"/>
      <c r="W13" s="679"/>
      <c r="X13" s="679"/>
      <c r="Y13" s="680"/>
      <c r="Z13" s="715" t="s">
        <v>125</v>
      </c>
      <c r="AA13" s="715"/>
      <c r="AB13" s="715"/>
      <c r="AC13" s="715"/>
      <c r="AD13" s="716" t="s">
        <v>125</v>
      </c>
      <c r="AE13" s="716"/>
      <c r="AF13" s="716"/>
      <c r="AG13" s="716"/>
      <c r="AH13" s="716"/>
      <c r="AI13" s="716"/>
      <c r="AJ13" s="716"/>
      <c r="AK13" s="716"/>
      <c r="AL13" s="681" t="s">
        <v>125</v>
      </c>
      <c r="AM13" s="682"/>
      <c r="AN13" s="682"/>
      <c r="AO13" s="717"/>
      <c r="AP13" s="675" t="s">
        <v>249</v>
      </c>
      <c r="AQ13" s="676"/>
      <c r="AR13" s="676"/>
      <c r="AS13" s="676"/>
      <c r="AT13" s="676"/>
      <c r="AU13" s="676"/>
      <c r="AV13" s="676"/>
      <c r="AW13" s="676"/>
      <c r="AX13" s="676"/>
      <c r="AY13" s="676"/>
      <c r="AZ13" s="676"/>
      <c r="BA13" s="676"/>
      <c r="BB13" s="676"/>
      <c r="BC13" s="676"/>
      <c r="BD13" s="676"/>
      <c r="BE13" s="676"/>
      <c r="BF13" s="677"/>
      <c r="BG13" s="678">
        <v>4431625</v>
      </c>
      <c r="BH13" s="679"/>
      <c r="BI13" s="679"/>
      <c r="BJ13" s="679"/>
      <c r="BK13" s="679"/>
      <c r="BL13" s="679"/>
      <c r="BM13" s="679"/>
      <c r="BN13" s="680"/>
      <c r="BO13" s="715">
        <v>52.9</v>
      </c>
      <c r="BP13" s="715"/>
      <c r="BQ13" s="715"/>
      <c r="BR13" s="715"/>
      <c r="BS13" s="684" t="s">
        <v>239</v>
      </c>
      <c r="BT13" s="679"/>
      <c r="BU13" s="679"/>
      <c r="BV13" s="679"/>
      <c r="BW13" s="679"/>
      <c r="BX13" s="679"/>
      <c r="BY13" s="679"/>
      <c r="BZ13" s="679"/>
      <c r="CA13" s="679"/>
      <c r="CB13" s="722"/>
      <c r="CD13" s="711" t="s">
        <v>250</v>
      </c>
      <c r="CE13" s="712"/>
      <c r="CF13" s="712"/>
      <c r="CG13" s="712"/>
      <c r="CH13" s="712"/>
      <c r="CI13" s="712"/>
      <c r="CJ13" s="712"/>
      <c r="CK13" s="712"/>
      <c r="CL13" s="712"/>
      <c r="CM13" s="712"/>
      <c r="CN13" s="712"/>
      <c r="CO13" s="712"/>
      <c r="CP13" s="712"/>
      <c r="CQ13" s="713"/>
      <c r="CR13" s="678">
        <v>2854157</v>
      </c>
      <c r="CS13" s="679"/>
      <c r="CT13" s="679"/>
      <c r="CU13" s="679"/>
      <c r="CV13" s="679"/>
      <c r="CW13" s="679"/>
      <c r="CX13" s="679"/>
      <c r="CY13" s="680"/>
      <c r="CZ13" s="715">
        <v>13.8</v>
      </c>
      <c r="DA13" s="715"/>
      <c r="DB13" s="715"/>
      <c r="DC13" s="715"/>
      <c r="DD13" s="684">
        <v>1235134</v>
      </c>
      <c r="DE13" s="679"/>
      <c r="DF13" s="679"/>
      <c r="DG13" s="679"/>
      <c r="DH13" s="679"/>
      <c r="DI13" s="679"/>
      <c r="DJ13" s="679"/>
      <c r="DK13" s="679"/>
      <c r="DL13" s="679"/>
      <c r="DM13" s="679"/>
      <c r="DN13" s="679"/>
      <c r="DO13" s="679"/>
      <c r="DP13" s="680"/>
      <c r="DQ13" s="684">
        <v>1766222</v>
      </c>
      <c r="DR13" s="679"/>
      <c r="DS13" s="679"/>
      <c r="DT13" s="679"/>
      <c r="DU13" s="679"/>
      <c r="DV13" s="679"/>
      <c r="DW13" s="679"/>
      <c r="DX13" s="679"/>
      <c r="DY13" s="679"/>
      <c r="DZ13" s="679"/>
      <c r="EA13" s="679"/>
      <c r="EB13" s="679"/>
      <c r="EC13" s="722"/>
    </row>
    <row r="14" spans="2:143" ht="11.25" customHeight="1" x14ac:dyDescent="0.15">
      <c r="B14" s="675" t="s">
        <v>251</v>
      </c>
      <c r="C14" s="676"/>
      <c r="D14" s="676"/>
      <c r="E14" s="676"/>
      <c r="F14" s="676"/>
      <c r="G14" s="676"/>
      <c r="H14" s="676"/>
      <c r="I14" s="676"/>
      <c r="J14" s="676"/>
      <c r="K14" s="676"/>
      <c r="L14" s="676"/>
      <c r="M14" s="676"/>
      <c r="N14" s="676"/>
      <c r="O14" s="676"/>
      <c r="P14" s="676"/>
      <c r="Q14" s="677"/>
      <c r="R14" s="678">
        <v>33896</v>
      </c>
      <c r="S14" s="679"/>
      <c r="T14" s="679"/>
      <c r="U14" s="679"/>
      <c r="V14" s="679"/>
      <c r="W14" s="679"/>
      <c r="X14" s="679"/>
      <c r="Y14" s="680"/>
      <c r="Z14" s="715">
        <v>0.2</v>
      </c>
      <c r="AA14" s="715"/>
      <c r="AB14" s="715"/>
      <c r="AC14" s="715"/>
      <c r="AD14" s="716">
        <v>33896</v>
      </c>
      <c r="AE14" s="716"/>
      <c r="AF14" s="716"/>
      <c r="AG14" s="716"/>
      <c r="AH14" s="716"/>
      <c r="AI14" s="716"/>
      <c r="AJ14" s="716"/>
      <c r="AK14" s="716"/>
      <c r="AL14" s="681">
        <v>0.3</v>
      </c>
      <c r="AM14" s="682"/>
      <c r="AN14" s="682"/>
      <c r="AO14" s="717"/>
      <c r="AP14" s="675" t="s">
        <v>252</v>
      </c>
      <c r="AQ14" s="676"/>
      <c r="AR14" s="676"/>
      <c r="AS14" s="676"/>
      <c r="AT14" s="676"/>
      <c r="AU14" s="676"/>
      <c r="AV14" s="676"/>
      <c r="AW14" s="676"/>
      <c r="AX14" s="676"/>
      <c r="AY14" s="676"/>
      <c r="AZ14" s="676"/>
      <c r="BA14" s="676"/>
      <c r="BB14" s="676"/>
      <c r="BC14" s="676"/>
      <c r="BD14" s="676"/>
      <c r="BE14" s="676"/>
      <c r="BF14" s="677"/>
      <c r="BG14" s="678">
        <v>136766</v>
      </c>
      <c r="BH14" s="679"/>
      <c r="BI14" s="679"/>
      <c r="BJ14" s="679"/>
      <c r="BK14" s="679"/>
      <c r="BL14" s="679"/>
      <c r="BM14" s="679"/>
      <c r="BN14" s="680"/>
      <c r="BO14" s="715">
        <v>1.6</v>
      </c>
      <c r="BP14" s="715"/>
      <c r="BQ14" s="715"/>
      <c r="BR14" s="715"/>
      <c r="BS14" s="684" t="s">
        <v>125</v>
      </c>
      <c r="BT14" s="679"/>
      <c r="BU14" s="679"/>
      <c r="BV14" s="679"/>
      <c r="BW14" s="679"/>
      <c r="BX14" s="679"/>
      <c r="BY14" s="679"/>
      <c r="BZ14" s="679"/>
      <c r="CA14" s="679"/>
      <c r="CB14" s="722"/>
      <c r="CD14" s="711" t="s">
        <v>253</v>
      </c>
      <c r="CE14" s="712"/>
      <c r="CF14" s="712"/>
      <c r="CG14" s="712"/>
      <c r="CH14" s="712"/>
      <c r="CI14" s="712"/>
      <c r="CJ14" s="712"/>
      <c r="CK14" s="712"/>
      <c r="CL14" s="712"/>
      <c r="CM14" s="712"/>
      <c r="CN14" s="712"/>
      <c r="CO14" s="712"/>
      <c r="CP14" s="712"/>
      <c r="CQ14" s="713"/>
      <c r="CR14" s="678">
        <v>1065100</v>
      </c>
      <c r="CS14" s="679"/>
      <c r="CT14" s="679"/>
      <c r="CU14" s="679"/>
      <c r="CV14" s="679"/>
      <c r="CW14" s="679"/>
      <c r="CX14" s="679"/>
      <c r="CY14" s="680"/>
      <c r="CZ14" s="715">
        <v>5.2</v>
      </c>
      <c r="DA14" s="715"/>
      <c r="DB14" s="715"/>
      <c r="DC14" s="715"/>
      <c r="DD14" s="684">
        <v>126142</v>
      </c>
      <c r="DE14" s="679"/>
      <c r="DF14" s="679"/>
      <c r="DG14" s="679"/>
      <c r="DH14" s="679"/>
      <c r="DI14" s="679"/>
      <c r="DJ14" s="679"/>
      <c r="DK14" s="679"/>
      <c r="DL14" s="679"/>
      <c r="DM14" s="679"/>
      <c r="DN14" s="679"/>
      <c r="DO14" s="679"/>
      <c r="DP14" s="680"/>
      <c r="DQ14" s="684">
        <v>623017</v>
      </c>
      <c r="DR14" s="679"/>
      <c r="DS14" s="679"/>
      <c r="DT14" s="679"/>
      <c r="DU14" s="679"/>
      <c r="DV14" s="679"/>
      <c r="DW14" s="679"/>
      <c r="DX14" s="679"/>
      <c r="DY14" s="679"/>
      <c r="DZ14" s="679"/>
      <c r="EA14" s="679"/>
      <c r="EB14" s="679"/>
      <c r="EC14" s="722"/>
    </row>
    <row r="15" spans="2:143" ht="11.25" customHeight="1" x14ac:dyDescent="0.15">
      <c r="B15" s="675" t="s">
        <v>254</v>
      </c>
      <c r="C15" s="676"/>
      <c r="D15" s="676"/>
      <c r="E15" s="676"/>
      <c r="F15" s="676"/>
      <c r="G15" s="676"/>
      <c r="H15" s="676"/>
      <c r="I15" s="676"/>
      <c r="J15" s="676"/>
      <c r="K15" s="676"/>
      <c r="L15" s="676"/>
      <c r="M15" s="676"/>
      <c r="N15" s="676"/>
      <c r="O15" s="676"/>
      <c r="P15" s="676"/>
      <c r="Q15" s="677"/>
      <c r="R15" s="678" t="s">
        <v>125</v>
      </c>
      <c r="S15" s="679"/>
      <c r="T15" s="679"/>
      <c r="U15" s="679"/>
      <c r="V15" s="679"/>
      <c r="W15" s="679"/>
      <c r="X15" s="679"/>
      <c r="Y15" s="680"/>
      <c r="Z15" s="715" t="s">
        <v>125</v>
      </c>
      <c r="AA15" s="715"/>
      <c r="AB15" s="715"/>
      <c r="AC15" s="715"/>
      <c r="AD15" s="716" t="s">
        <v>125</v>
      </c>
      <c r="AE15" s="716"/>
      <c r="AF15" s="716"/>
      <c r="AG15" s="716"/>
      <c r="AH15" s="716"/>
      <c r="AI15" s="716"/>
      <c r="AJ15" s="716"/>
      <c r="AK15" s="716"/>
      <c r="AL15" s="681" t="s">
        <v>125</v>
      </c>
      <c r="AM15" s="682"/>
      <c r="AN15" s="682"/>
      <c r="AO15" s="717"/>
      <c r="AP15" s="675" t="s">
        <v>255</v>
      </c>
      <c r="AQ15" s="676"/>
      <c r="AR15" s="676"/>
      <c r="AS15" s="676"/>
      <c r="AT15" s="676"/>
      <c r="AU15" s="676"/>
      <c r="AV15" s="676"/>
      <c r="AW15" s="676"/>
      <c r="AX15" s="676"/>
      <c r="AY15" s="676"/>
      <c r="AZ15" s="676"/>
      <c r="BA15" s="676"/>
      <c r="BB15" s="676"/>
      <c r="BC15" s="676"/>
      <c r="BD15" s="676"/>
      <c r="BE15" s="676"/>
      <c r="BF15" s="677"/>
      <c r="BG15" s="678">
        <v>315088</v>
      </c>
      <c r="BH15" s="679"/>
      <c r="BI15" s="679"/>
      <c r="BJ15" s="679"/>
      <c r="BK15" s="679"/>
      <c r="BL15" s="679"/>
      <c r="BM15" s="679"/>
      <c r="BN15" s="680"/>
      <c r="BO15" s="715">
        <v>3.8</v>
      </c>
      <c r="BP15" s="715"/>
      <c r="BQ15" s="715"/>
      <c r="BR15" s="715"/>
      <c r="BS15" s="684" t="s">
        <v>125</v>
      </c>
      <c r="BT15" s="679"/>
      <c r="BU15" s="679"/>
      <c r="BV15" s="679"/>
      <c r="BW15" s="679"/>
      <c r="BX15" s="679"/>
      <c r="BY15" s="679"/>
      <c r="BZ15" s="679"/>
      <c r="CA15" s="679"/>
      <c r="CB15" s="722"/>
      <c r="CD15" s="711" t="s">
        <v>256</v>
      </c>
      <c r="CE15" s="712"/>
      <c r="CF15" s="712"/>
      <c r="CG15" s="712"/>
      <c r="CH15" s="712"/>
      <c r="CI15" s="712"/>
      <c r="CJ15" s="712"/>
      <c r="CK15" s="712"/>
      <c r="CL15" s="712"/>
      <c r="CM15" s="712"/>
      <c r="CN15" s="712"/>
      <c r="CO15" s="712"/>
      <c r="CP15" s="712"/>
      <c r="CQ15" s="713"/>
      <c r="CR15" s="678">
        <v>2664275</v>
      </c>
      <c r="CS15" s="679"/>
      <c r="CT15" s="679"/>
      <c r="CU15" s="679"/>
      <c r="CV15" s="679"/>
      <c r="CW15" s="679"/>
      <c r="CX15" s="679"/>
      <c r="CY15" s="680"/>
      <c r="CZ15" s="715">
        <v>12.9</v>
      </c>
      <c r="DA15" s="715"/>
      <c r="DB15" s="715"/>
      <c r="DC15" s="715"/>
      <c r="DD15" s="684">
        <v>921166</v>
      </c>
      <c r="DE15" s="679"/>
      <c r="DF15" s="679"/>
      <c r="DG15" s="679"/>
      <c r="DH15" s="679"/>
      <c r="DI15" s="679"/>
      <c r="DJ15" s="679"/>
      <c r="DK15" s="679"/>
      <c r="DL15" s="679"/>
      <c r="DM15" s="679"/>
      <c r="DN15" s="679"/>
      <c r="DO15" s="679"/>
      <c r="DP15" s="680"/>
      <c r="DQ15" s="684">
        <v>1772680</v>
      </c>
      <c r="DR15" s="679"/>
      <c r="DS15" s="679"/>
      <c r="DT15" s="679"/>
      <c r="DU15" s="679"/>
      <c r="DV15" s="679"/>
      <c r="DW15" s="679"/>
      <c r="DX15" s="679"/>
      <c r="DY15" s="679"/>
      <c r="DZ15" s="679"/>
      <c r="EA15" s="679"/>
      <c r="EB15" s="679"/>
      <c r="EC15" s="722"/>
    </row>
    <row r="16" spans="2:143" ht="11.25" customHeight="1" x14ac:dyDescent="0.15">
      <c r="B16" s="675" t="s">
        <v>257</v>
      </c>
      <c r="C16" s="676"/>
      <c r="D16" s="676"/>
      <c r="E16" s="676"/>
      <c r="F16" s="676"/>
      <c r="G16" s="676"/>
      <c r="H16" s="676"/>
      <c r="I16" s="676"/>
      <c r="J16" s="676"/>
      <c r="K16" s="676"/>
      <c r="L16" s="676"/>
      <c r="M16" s="676"/>
      <c r="N16" s="676"/>
      <c r="O16" s="676"/>
      <c r="P16" s="676"/>
      <c r="Q16" s="677"/>
      <c r="R16" s="678">
        <v>9546</v>
      </c>
      <c r="S16" s="679"/>
      <c r="T16" s="679"/>
      <c r="U16" s="679"/>
      <c r="V16" s="679"/>
      <c r="W16" s="679"/>
      <c r="X16" s="679"/>
      <c r="Y16" s="680"/>
      <c r="Z16" s="715">
        <v>0</v>
      </c>
      <c r="AA16" s="715"/>
      <c r="AB16" s="715"/>
      <c r="AC16" s="715"/>
      <c r="AD16" s="716">
        <v>9546</v>
      </c>
      <c r="AE16" s="716"/>
      <c r="AF16" s="716"/>
      <c r="AG16" s="716"/>
      <c r="AH16" s="716"/>
      <c r="AI16" s="716"/>
      <c r="AJ16" s="716"/>
      <c r="AK16" s="716"/>
      <c r="AL16" s="681">
        <v>0.1</v>
      </c>
      <c r="AM16" s="682"/>
      <c r="AN16" s="682"/>
      <c r="AO16" s="717"/>
      <c r="AP16" s="675" t="s">
        <v>258</v>
      </c>
      <c r="AQ16" s="676"/>
      <c r="AR16" s="676"/>
      <c r="AS16" s="676"/>
      <c r="AT16" s="676"/>
      <c r="AU16" s="676"/>
      <c r="AV16" s="676"/>
      <c r="AW16" s="676"/>
      <c r="AX16" s="676"/>
      <c r="AY16" s="676"/>
      <c r="AZ16" s="676"/>
      <c r="BA16" s="676"/>
      <c r="BB16" s="676"/>
      <c r="BC16" s="676"/>
      <c r="BD16" s="676"/>
      <c r="BE16" s="676"/>
      <c r="BF16" s="677"/>
      <c r="BG16" s="678" t="s">
        <v>125</v>
      </c>
      <c r="BH16" s="679"/>
      <c r="BI16" s="679"/>
      <c r="BJ16" s="679"/>
      <c r="BK16" s="679"/>
      <c r="BL16" s="679"/>
      <c r="BM16" s="679"/>
      <c r="BN16" s="680"/>
      <c r="BO16" s="715" t="s">
        <v>125</v>
      </c>
      <c r="BP16" s="715"/>
      <c r="BQ16" s="715"/>
      <c r="BR16" s="715"/>
      <c r="BS16" s="684" t="s">
        <v>125</v>
      </c>
      <c r="BT16" s="679"/>
      <c r="BU16" s="679"/>
      <c r="BV16" s="679"/>
      <c r="BW16" s="679"/>
      <c r="BX16" s="679"/>
      <c r="BY16" s="679"/>
      <c r="BZ16" s="679"/>
      <c r="CA16" s="679"/>
      <c r="CB16" s="722"/>
      <c r="CD16" s="711" t="s">
        <v>259</v>
      </c>
      <c r="CE16" s="712"/>
      <c r="CF16" s="712"/>
      <c r="CG16" s="712"/>
      <c r="CH16" s="712"/>
      <c r="CI16" s="712"/>
      <c r="CJ16" s="712"/>
      <c r="CK16" s="712"/>
      <c r="CL16" s="712"/>
      <c r="CM16" s="712"/>
      <c r="CN16" s="712"/>
      <c r="CO16" s="712"/>
      <c r="CP16" s="712"/>
      <c r="CQ16" s="713"/>
      <c r="CR16" s="678" t="s">
        <v>239</v>
      </c>
      <c r="CS16" s="679"/>
      <c r="CT16" s="679"/>
      <c r="CU16" s="679"/>
      <c r="CV16" s="679"/>
      <c r="CW16" s="679"/>
      <c r="CX16" s="679"/>
      <c r="CY16" s="680"/>
      <c r="CZ16" s="715" t="s">
        <v>125</v>
      </c>
      <c r="DA16" s="715"/>
      <c r="DB16" s="715"/>
      <c r="DC16" s="715"/>
      <c r="DD16" s="684" t="s">
        <v>125</v>
      </c>
      <c r="DE16" s="679"/>
      <c r="DF16" s="679"/>
      <c r="DG16" s="679"/>
      <c r="DH16" s="679"/>
      <c r="DI16" s="679"/>
      <c r="DJ16" s="679"/>
      <c r="DK16" s="679"/>
      <c r="DL16" s="679"/>
      <c r="DM16" s="679"/>
      <c r="DN16" s="679"/>
      <c r="DO16" s="679"/>
      <c r="DP16" s="680"/>
      <c r="DQ16" s="684" t="s">
        <v>125</v>
      </c>
      <c r="DR16" s="679"/>
      <c r="DS16" s="679"/>
      <c r="DT16" s="679"/>
      <c r="DU16" s="679"/>
      <c r="DV16" s="679"/>
      <c r="DW16" s="679"/>
      <c r="DX16" s="679"/>
      <c r="DY16" s="679"/>
      <c r="DZ16" s="679"/>
      <c r="EA16" s="679"/>
      <c r="EB16" s="679"/>
      <c r="EC16" s="722"/>
    </row>
    <row r="17" spans="2:133" ht="11.25" customHeight="1" x14ac:dyDescent="0.15">
      <c r="B17" s="675" t="s">
        <v>260</v>
      </c>
      <c r="C17" s="676"/>
      <c r="D17" s="676"/>
      <c r="E17" s="676"/>
      <c r="F17" s="676"/>
      <c r="G17" s="676"/>
      <c r="H17" s="676"/>
      <c r="I17" s="676"/>
      <c r="J17" s="676"/>
      <c r="K17" s="676"/>
      <c r="L17" s="676"/>
      <c r="M17" s="676"/>
      <c r="N17" s="676"/>
      <c r="O17" s="676"/>
      <c r="P17" s="676"/>
      <c r="Q17" s="677"/>
      <c r="R17" s="678">
        <v>137134</v>
      </c>
      <c r="S17" s="679"/>
      <c r="T17" s="679"/>
      <c r="U17" s="679"/>
      <c r="V17" s="679"/>
      <c r="W17" s="679"/>
      <c r="X17" s="679"/>
      <c r="Y17" s="680"/>
      <c r="Z17" s="715">
        <v>0.7</v>
      </c>
      <c r="AA17" s="715"/>
      <c r="AB17" s="715"/>
      <c r="AC17" s="715"/>
      <c r="AD17" s="716">
        <v>137134</v>
      </c>
      <c r="AE17" s="716"/>
      <c r="AF17" s="716"/>
      <c r="AG17" s="716"/>
      <c r="AH17" s="716"/>
      <c r="AI17" s="716"/>
      <c r="AJ17" s="716"/>
      <c r="AK17" s="716"/>
      <c r="AL17" s="681">
        <v>1.2</v>
      </c>
      <c r="AM17" s="682"/>
      <c r="AN17" s="682"/>
      <c r="AO17" s="717"/>
      <c r="AP17" s="675" t="s">
        <v>261</v>
      </c>
      <c r="AQ17" s="676"/>
      <c r="AR17" s="676"/>
      <c r="AS17" s="676"/>
      <c r="AT17" s="676"/>
      <c r="AU17" s="676"/>
      <c r="AV17" s="676"/>
      <c r="AW17" s="676"/>
      <c r="AX17" s="676"/>
      <c r="AY17" s="676"/>
      <c r="AZ17" s="676"/>
      <c r="BA17" s="676"/>
      <c r="BB17" s="676"/>
      <c r="BC17" s="676"/>
      <c r="BD17" s="676"/>
      <c r="BE17" s="676"/>
      <c r="BF17" s="677"/>
      <c r="BG17" s="678" t="s">
        <v>125</v>
      </c>
      <c r="BH17" s="679"/>
      <c r="BI17" s="679"/>
      <c r="BJ17" s="679"/>
      <c r="BK17" s="679"/>
      <c r="BL17" s="679"/>
      <c r="BM17" s="679"/>
      <c r="BN17" s="680"/>
      <c r="BO17" s="715" t="s">
        <v>125</v>
      </c>
      <c r="BP17" s="715"/>
      <c r="BQ17" s="715"/>
      <c r="BR17" s="715"/>
      <c r="BS17" s="684" t="s">
        <v>177</v>
      </c>
      <c r="BT17" s="679"/>
      <c r="BU17" s="679"/>
      <c r="BV17" s="679"/>
      <c r="BW17" s="679"/>
      <c r="BX17" s="679"/>
      <c r="BY17" s="679"/>
      <c r="BZ17" s="679"/>
      <c r="CA17" s="679"/>
      <c r="CB17" s="722"/>
      <c r="CD17" s="711" t="s">
        <v>262</v>
      </c>
      <c r="CE17" s="712"/>
      <c r="CF17" s="712"/>
      <c r="CG17" s="712"/>
      <c r="CH17" s="712"/>
      <c r="CI17" s="712"/>
      <c r="CJ17" s="712"/>
      <c r="CK17" s="712"/>
      <c r="CL17" s="712"/>
      <c r="CM17" s="712"/>
      <c r="CN17" s="712"/>
      <c r="CO17" s="712"/>
      <c r="CP17" s="712"/>
      <c r="CQ17" s="713"/>
      <c r="CR17" s="678">
        <v>2494026</v>
      </c>
      <c r="CS17" s="679"/>
      <c r="CT17" s="679"/>
      <c r="CU17" s="679"/>
      <c r="CV17" s="679"/>
      <c r="CW17" s="679"/>
      <c r="CX17" s="679"/>
      <c r="CY17" s="680"/>
      <c r="CZ17" s="715">
        <v>12.1</v>
      </c>
      <c r="DA17" s="715"/>
      <c r="DB17" s="715"/>
      <c r="DC17" s="715"/>
      <c r="DD17" s="684" t="s">
        <v>125</v>
      </c>
      <c r="DE17" s="679"/>
      <c r="DF17" s="679"/>
      <c r="DG17" s="679"/>
      <c r="DH17" s="679"/>
      <c r="DI17" s="679"/>
      <c r="DJ17" s="679"/>
      <c r="DK17" s="679"/>
      <c r="DL17" s="679"/>
      <c r="DM17" s="679"/>
      <c r="DN17" s="679"/>
      <c r="DO17" s="679"/>
      <c r="DP17" s="680"/>
      <c r="DQ17" s="684">
        <v>2440546</v>
      </c>
      <c r="DR17" s="679"/>
      <c r="DS17" s="679"/>
      <c r="DT17" s="679"/>
      <c r="DU17" s="679"/>
      <c r="DV17" s="679"/>
      <c r="DW17" s="679"/>
      <c r="DX17" s="679"/>
      <c r="DY17" s="679"/>
      <c r="DZ17" s="679"/>
      <c r="EA17" s="679"/>
      <c r="EB17" s="679"/>
      <c r="EC17" s="722"/>
    </row>
    <row r="18" spans="2:133" ht="11.25" customHeight="1" x14ac:dyDescent="0.15">
      <c r="B18" s="675" t="s">
        <v>263</v>
      </c>
      <c r="C18" s="676"/>
      <c r="D18" s="676"/>
      <c r="E18" s="676"/>
      <c r="F18" s="676"/>
      <c r="G18" s="676"/>
      <c r="H18" s="676"/>
      <c r="I18" s="676"/>
      <c r="J18" s="676"/>
      <c r="K18" s="676"/>
      <c r="L18" s="676"/>
      <c r="M18" s="676"/>
      <c r="N18" s="676"/>
      <c r="O18" s="676"/>
      <c r="P18" s="676"/>
      <c r="Q18" s="677"/>
      <c r="R18" s="678">
        <v>42707</v>
      </c>
      <c r="S18" s="679"/>
      <c r="T18" s="679"/>
      <c r="U18" s="679"/>
      <c r="V18" s="679"/>
      <c r="W18" s="679"/>
      <c r="X18" s="679"/>
      <c r="Y18" s="680"/>
      <c r="Z18" s="715">
        <v>0.2</v>
      </c>
      <c r="AA18" s="715"/>
      <c r="AB18" s="715"/>
      <c r="AC18" s="715"/>
      <c r="AD18" s="716">
        <v>42707</v>
      </c>
      <c r="AE18" s="716"/>
      <c r="AF18" s="716"/>
      <c r="AG18" s="716"/>
      <c r="AH18" s="716"/>
      <c r="AI18" s="716"/>
      <c r="AJ18" s="716"/>
      <c r="AK18" s="716"/>
      <c r="AL18" s="681">
        <v>0.4</v>
      </c>
      <c r="AM18" s="682"/>
      <c r="AN18" s="682"/>
      <c r="AO18" s="717"/>
      <c r="AP18" s="675" t="s">
        <v>264</v>
      </c>
      <c r="AQ18" s="676"/>
      <c r="AR18" s="676"/>
      <c r="AS18" s="676"/>
      <c r="AT18" s="676"/>
      <c r="AU18" s="676"/>
      <c r="AV18" s="676"/>
      <c r="AW18" s="676"/>
      <c r="AX18" s="676"/>
      <c r="AY18" s="676"/>
      <c r="AZ18" s="676"/>
      <c r="BA18" s="676"/>
      <c r="BB18" s="676"/>
      <c r="BC18" s="676"/>
      <c r="BD18" s="676"/>
      <c r="BE18" s="676"/>
      <c r="BF18" s="677"/>
      <c r="BG18" s="678" t="s">
        <v>125</v>
      </c>
      <c r="BH18" s="679"/>
      <c r="BI18" s="679"/>
      <c r="BJ18" s="679"/>
      <c r="BK18" s="679"/>
      <c r="BL18" s="679"/>
      <c r="BM18" s="679"/>
      <c r="BN18" s="680"/>
      <c r="BO18" s="715" t="s">
        <v>239</v>
      </c>
      <c r="BP18" s="715"/>
      <c r="BQ18" s="715"/>
      <c r="BR18" s="715"/>
      <c r="BS18" s="684" t="s">
        <v>125</v>
      </c>
      <c r="BT18" s="679"/>
      <c r="BU18" s="679"/>
      <c r="BV18" s="679"/>
      <c r="BW18" s="679"/>
      <c r="BX18" s="679"/>
      <c r="BY18" s="679"/>
      <c r="BZ18" s="679"/>
      <c r="CA18" s="679"/>
      <c r="CB18" s="722"/>
      <c r="CD18" s="711" t="s">
        <v>265</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125</v>
      </c>
      <c r="DA18" s="715"/>
      <c r="DB18" s="715"/>
      <c r="DC18" s="715"/>
      <c r="DD18" s="684" t="s">
        <v>177</v>
      </c>
      <c r="DE18" s="679"/>
      <c r="DF18" s="679"/>
      <c r="DG18" s="679"/>
      <c r="DH18" s="679"/>
      <c r="DI18" s="679"/>
      <c r="DJ18" s="679"/>
      <c r="DK18" s="679"/>
      <c r="DL18" s="679"/>
      <c r="DM18" s="679"/>
      <c r="DN18" s="679"/>
      <c r="DO18" s="679"/>
      <c r="DP18" s="680"/>
      <c r="DQ18" s="684" t="s">
        <v>125</v>
      </c>
      <c r="DR18" s="679"/>
      <c r="DS18" s="679"/>
      <c r="DT18" s="679"/>
      <c r="DU18" s="679"/>
      <c r="DV18" s="679"/>
      <c r="DW18" s="679"/>
      <c r="DX18" s="679"/>
      <c r="DY18" s="679"/>
      <c r="DZ18" s="679"/>
      <c r="EA18" s="679"/>
      <c r="EB18" s="679"/>
      <c r="EC18" s="722"/>
    </row>
    <row r="19" spans="2:133" ht="11.25" customHeight="1" x14ac:dyDescent="0.15">
      <c r="B19" s="675" t="s">
        <v>266</v>
      </c>
      <c r="C19" s="676"/>
      <c r="D19" s="676"/>
      <c r="E19" s="676"/>
      <c r="F19" s="676"/>
      <c r="G19" s="676"/>
      <c r="H19" s="676"/>
      <c r="I19" s="676"/>
      <c r="J19" s="676"/>
      <c r="K19" s="676"/>
      <c r="L19" s="676"/>
      <c r="M19" s="676"/>
      <c r="N19" s="676"/>
      <c r="O19" s="676"/>
      <c r="P19" s="676"/>
      <c r="Q19" s="677"/>
      <c r="R19" s="678">
        <v>6002</v>
      </c>
      <c r="S19" s="679"/>
      <c r="T19" s="679"/>
      <c r="U19" s="679"/>
      <c r="V19" s="679"/>
      <c r="W19" s="679"/>
      <c r="X19" s="679"/>
      <c r="Y19" s="680"/>
      <c r="Z19" s="715">
        <v>0</v>
      </c>
      <c r="AA19" s="715"/>
      <c r="AB19" s="715"/>
      <c r="AC19" s="715"/>
      <c r="AD19" s="716">
        <v>6002</v>
      </c>
      <c r="AE19" s="716"/>
      <c r="AF19" s="716"/>
      <c r="AG19" s="716"/>
      <c r="AH19" s="716"/>
      <c r="AI19" s="716"/>
      <c r="AJ19" s="716"/>
      <c r="AK19" s="716"/>
      <c r="AL19" s="681">
        <v>0.1</v>
      </c>
      <c r="AM19" s="682"/>
      <c r="AN19" s="682"/>
      <c r="AO19" s="717"/>
      <c r="AP19" s="675" t="s">
        <v>267</v>
      </c>
      <c r="AQ19" s="676"/>
      <c r="AR19" s="676"/>
      <c r="AS19" s="676"/>
      <c r="AT19" s="676"/>
      <c r="AU19" s="676"/>
      <c r="AV19" s="676"/>
      <c r="AW19" s="676"/>
      <c r="AX19" s="676"/>
      <c r="AY19" s="676"/>
      <c r="AZ19" s="676"/>
      <c r="BA19" s="676"/>
      <c r="BB19" s="676"/>
      <c r="BC19" s="676"/>
      <c r="BD19" s="676"/>
      <c r="BE19" s="676"/>
      <c r="BF19" s="677"/>
      <c r="BG19" s="678">
        <v>628783</v>
      </c>
      <c r="BH19" s="679"/>
      <c r="BI19" s="679"/>
      <c r="BJ19" s="679"/>
      <c r="BK19" s="679"/>
      <c r="BL19" s="679"/>
      <c r="BM19" s="679"/>
      <c r="BN19" s="680"/>
      <c r="BO19" s="715">
        <v>7.5</v>
      </c>
      <c r="BP19" s="715"/>
      <c r="BQ19" s="715"/>
      <c r="BR19" s="715"/>
      <c r="BS19" s="684" t="s">
        <v>125</v>
      </c>
      <c r="BT19" s="679"/>
      <c r="BU19" s="679"/>
      <c r="BV19" s="679"/>
      <c r="BW19" s="679"/>
      <c r="BX19" s="679"/>
      <c r="BY19" s="679"/>
      <c r="BZ19" s="679"/>
      <c r="CA19" s="679"/>
      <c r="CB19" s="722"/>
      <c r="CD19" s="711" t="s">
        <v>268</v>
      </c>
      <c r="CE19" s="712"/>
      <c r="CF19" s="712"/>
      <c r="CG19" s="712"/>
      <c r="CH19" s="712"/>
      <c r="CI19" s="712"/>
      <c r="CJ19" s="712"/>
      <c r="CK19" s="712"/>
      <c r="CL19" s="712"/>
      <c r="CM19" s="712"/>
      <c r="CN19" s="712"/>
      <c r="CO19" s="712"/>
      <c r="CP19" s="712"/>
      <c r="CQ19" s="713"/>
      <c r="CR19" s="678" t="s">
        <v>125</v>
      </c>
      <c r="CS19" s="679"/>
      <c r="CT19" s="679"/>
      <c r="CU19" s="679"/>
      <c r="CV19" s="679"/>
      <c r="CW19" s="679"/>
      <c r="CX19" s="679"/>
      <c r="CY19" s="680"/>
      <c r="CZ19" s="715" t="s">
        <v>125</v>
      </c>
      <c r="DA19" s="715"/>
      <c r="DB19" s="715"/>
      <c r="DC19" s="715"/>
      <c r="DD19" s="684" t="s">
        <v>125</v>
      </c>
      <c r="DE19" s="679"/>
      <c r="DF19" s="679"/>
      <c r="DG19" s="679"/>
      <c r="DH19" s="679"/>
      <c r="DI19" s="679"/>
      <c r="DJ19" s="679"/>
      <c r="DK19" s="679"/>
      <c r="DL19" s="679"/>
      <c r="DM19" s="679"/>
      <c r="DN19" s="679"/>
      <c r="DO19" s="679"/>
      <c r="DP19" s="680"/>
      <c r="DQ19" s="684" t="s">
        <v>125</v>
      </c>
      <c r="DR19" s="679"/>
      <c r="DS19" s="679"/>
      <c r="DT19" s="679"/>
      <c r="DU19" s="679"/>
      <c r="DV19" s="679"/>
      <c r="DW19" s="679"/>
      <c r="DX19" s="679"/>
      <c r="DY19" s="679"/>
      <c r="DZ19" s="679"/>
      <c r="EA19" s="679"/>
      <c r="EB19" s="679"/>
      <c r="EC19" s="722"/>
    </row>
    <row r="20" spans="2:133" ht="11.25" customHeight="1" x14ac:dyDescent="0.15">
      <c r="B20" s="675" t="s">
        <v>269</v>
      </c>
      <c r="C20" s="676"/>
      <c r="D20" s="676"/>
      <c r="E20" s="676"/>
      <c r="F20" s="676"/>
      <c r="G20" s="676"/>
      <c r="H20" s="676"/>
      <c r="I20" s="676"/>
      <c r="J20" s="676"/>
      <c r="K20" s="676"/>
      <c r="L20" s="676"/>
      <c r="M20" s="676"/>
      <c r="N20" s="676"/>
      <c r="O20" s="676"/>
      <c r="P20" s="676"/>
      <c r="Q20" s="677"/>
      <c r="R20" s="678">
        <v>1866</v>
      </c>
      <c r="S20" s="679"/>
      <c r="T20" s="679"/>
      <c r="U20" s="679"/>
      <c r="V20" s="679"/>
      <c r="W20" s="679"/>
      <c r="X20" s="679"/>
      <c r="Y20" s="680"/>
      <c r="Z20" s="715">
        <v>0</v>
      </c>
      <c r="AA20" s="715"/>
      <c r="AB20" s="715"/>
      <c r="AC20" s="715"/>
      <c r="AD20" s="716">
        <v>1866</v>
      </c>
      <c r="AE20" s="716"/>
      <c r="AF20" s="716"/>
      <c r="AG20" s="716"/>
      <c r="AH20" s="716"/>
      <c r="AI20" s="716"/>
      <c r="AJ20" s="716"/>
      <c r="AK20" s="716"/>
      <c r="AL20" s="681">
        <v>0</v>
      </c>
      <c r="AM20" s="682"/>
      <c r="AN20" s="682"/>
      <c r="AO20" s="717"/>
      <c r="AP20" s="675" t="s">
        <v>270</v>
      </c>
      <c r="AQ20" s="676"/>
      <c r="AR20" s="676"/>
      <c r="AS20" s="676"/>
      <c r="AT20" s="676"/>
      <c r="AU20" s="676"/>
      <c r="AV20" s="676"/>
      <c r="AW20" s="676"/>
      <c r="AX20" s="676"/>
      <c r="AY20" s="676"/>
      <c r="AZ20" s="676"/>
      <c r="BA20" s="676"/>
      <c r="BB20" s="676"/>
      <c r="BC20" s="676"/>
      <c r="BD20" s="676"/>
      <c r="BE20" s="676"/>
      <c r="BF20" s="677"/>
      <c r="BG20" s="678">
        <v>628783</v>
      </c>
      <c r="BH20" s="679"/>
      <c r="BI20" s="679"/>
      <c r="BJ20" s="679"/>
      <c r="BK20" s="679"/>
      <c r="BL20" s="679"/>
      <c r="BM20" s="679"/>
      <c r="BN20" s="680"/>
      <c r="BO20" s="715">
        <v>7.5</v>
      </c>
      <c r="BP20" s="715"/>
      <c r="BQ20" s="715"/>
      <c r="BR20" s="715"/>
      <c r="BS20" s="684" t="s">
        <v>125</v>
      </c>
      <c r="BT20" s="679"/>
      <c r="BU20" s="679"/>
      <c r="BV20" s="679"/>
      <c r="BW20" s="679"/>
      <c r="BX20" s="679"/>
      <c r="BY20" s="679"/>
      <c r="BZ20" s="679"/>
      <c r="CA20" s="679"/>
      <c r="CB20" s="722"/>
      <c r="CD20" s="711" t="s">
        <v>271</v>
      </c>
      <c r="CE20" s="712"/>
      <c r="CF20" s="712"/>
      <c r="CG20" s="712"/>
      <c r="CH20" s="712"/>
      <c r="CI20" s="712"/>
      <c r="CJ20" s="712"/>
      <c r="CK20" s="712"/>
      <c r="CL20" s="712"/>
      <c r="CM20" s="712"/>
      <c r="CN20" s="712"/>
      <c r="CO20" s="712"/>
      <c r="CP20" s="712"/>
      <c r="CQ20" s="713"/>
      <c r="CR20" s="678">
        <v>20666247</v>
      </c>
      <c r="CS20" s="679"/>
      <c r="CT20" s="679"/>
      <c r="CU20" s="679"/>
      <c r="CV20" s="679"/>
      <c r="CW20" s="679"/>
      <c r="CX20" s="679"/>
      <c r="CY20" s="680"/>
      <c r="CZ20" s="715">
        <v>100</v>
      </c>
      <c r="DA20" s="715"/>
      <c r="DB20" s="715"/>
      <c r="DC20" s="715"/>
      <c r="DD20" s="684">
        <v>2853973</v>
      </c>
      <c r="DE20" s="679"/>
      <c r="DF20" s="679"/>
      <c r="DG20" s="679"/>
      <c r="DH20" s="679"/>
      <c r="DI20" s="679"/>
      <c r="DJ20" s="679"/>
      <c r="DK20" s="679"/>
      <c r="DL20" s="679"/>
      <c r="DM20" s="679"/>
      <c r="DN20" s="679"/>
      <c r="DO20" s="679"/>
      <c r="DP20" s="680"/>
      <c r="DQ20" s="684">
        <v>14284465</v>
      </c>
      <c r="DR20" s="679"/>
      <c r="DS20" s="679"/>
      <c r="DT20" s="679"/>
      <c r="DU20" s="679"/>
      <c r="DV20" s="679"/>
      <c r="DW20" s="679"/>
      <c r="DX20" s="679"/>
      <c r="DY20" s="679"/>
      <c r="DZ20" s="679"/>
      <c r="EA20" s="679"/>
      <c r="EB20" s="679"/>
      <c r="EC20" s="722"/>
    </row>
    <row r="21" spans="2:133" ht="11.25" customHeight="1" x14ac:dyDescent="0.15">
      <c r="B21" s="675" t="s">
        <v>272</v>
      </c>
      <c r="C21" s="676"/>
      <c r="D21" s="676"/>
      <c r="E21" s="676"/>
      <c r="F21" s="676"/>
      <c r="G21" s="676"/>
      <c r="H21" s="676"/>
      <c r="I21" s="676"/>
      <c r="J21" s="676"/>
      <c r="K21" s="676"/>
      <c r="L21" s="676"/>
      <c r="M21" s="676"/>
      <c r="N21" s="676"/>
      <c r="O21" s="676"/>
      <c r="P21" s="676"/>
      <c r="Q21" s="677"/>
      <c r="R21" s="678">
        <v>86559</v>
      </c>
      <c r="S21" s="679"/>
      <c r="T21" s="679"/>
      <c r="U21" s="679"/>
      <c r="V21" s="679"/>
      <c r="W21" s="679"/>
      <c r="X21" s="679"/>
      <c r="Y21" s="680"/>
      <c r="Z21" s="715">
        <v>0.4</v>
      </c>
      <c r="AA21" s="715"/>
      <c r="AB21" s="715"/>
      <c r="AC21" s="715"/>
      <c r="AD21" s="716">
        <v>86559</v>
      </c>
      <c r="AE21" s="716"/>
      <c r="AF21" s="716"/>
      <c r="AG21" s="716"/>
      <c r="AH21" s="716"/>
      <c r="AI21" s="716"/>
      <c r="AJ21" s="716"/>
      <c r="AK21" s="716"/>
      <c r="AL21" s="681">
        <v>0.7</v>
      </c>
      <c r="AM21" s="682"/>
      <c r="AN21" s="682"/>
      <c r="AO21" s="717"/>
      <c r="AP21" s="772" t="s">
        <v>273</v>
      </c>
      <c r="AQ21" s="780"/>
      <c r="AR21" s="780"/>
      <c r="AS21" s="780"/>
      <c r="AT21" s="780"/>
      <c r="AU21" s="780"/>
      <c r="AV21" s="780"/>
      <c r="AW21" s="780"/>
      <c r="AX21" s="780"/>
      <c r="AY21" s="780"/>
      <c r="AZ21" s="780"/>
      <c r="BA21" s="780"/>
      <c r="BB21" s="780"/>
      <c r="BC21" s="780"/>
      <c r="BD21" s="780"/>
      <c r="BE21" s="780"/>
      <c r="BF21" s="774"/>
      <c r="BG21" s="678">
        <v>26078</v>
      </c>
      <c r="BH21" s="679"/>
      <c r="BI21" s="679"/>
      <c r="BJ21" s="679"/>
      <c r="BK21" s="679"/>
      <c r="BL21" s="679"/>
      <c r="BM21" s="679"/>
      <c r="BN21" s="680"/>
      <c r="BO21" s="715">
        <v>0.3</v>
      </c>
      <c r="BP21" s="715"/>
      <c r="BQ21" s="715"/>
      <c r="BR21" s="715"/>
      <c r="BS21" s="684" t="s">
        <v>125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274</v>
      </c>
      <c r="C22" s="676"/>
      <c r="D22" s="676"/>
      <c r="E22" s="676"/>
      <c r="F22" s="676"/>
      <c r="G22" s="676"/>
      <c r="H22" s="676"/>
      <c r="I22" s="676"/>
      <c r="J22" s="676"/>
      <c r="K22" s="676"/>
      <c r="L22" s="676"/>
      <c r="M22" s="676"/>
      <c r="N22" s="676"/>
      <c r="O22" s="676"/>
      <c r="P22" s="676"/>
      <c r="Q22" s="677"/>
      <c r="R22" s="678">
        <v>3263445</v>
      </c>
      <c r="S22" s="679"/>
      <c r="T22" s="679"/>
      <c r="U22" s="679"/>
      <c r="V22" s="679"/>
      <c r="W22" s="679"/>
      <c r="X22" s="679"/>
      <c r="Y22" s="680"/>
      <c r="Z22" s="715">
        <v>15.7</v>
      </c>
      <c r="AA22" s="715"/>
      <c r="AB22" s="715"/>
      <c r="AC22" s="715"/>
      <c r="AD22" s="716">
        <v>2700474</v>
      </c>
      <c r="AE22" s="716"/>
      <c r="AF22" s="716"/>
      <c r="AG22" s="716"/>
      <c r="AH22" s="716"/>
      <c r="AI22" s="716"/>
      <c r="AJ22" s="716"/>
      <c r="AK22" s="716"/>
      <c r="AL22" s="681">
        <v>23</v>
      </c>
      <c r="AM22" s="682"/>
      <c r="AN22" s="682"/>
      <c r="AO22" s="717"/>
      <c r="AP22" s="772" t="s">
        <v>275</v>
      </c>
      <c r="AQ22" s="780"/>
      <c r="AR22" s="780"/>
      <c r="AS22" s="780"/>
      <c r="AT22" s="780"/>
      <c r="AU22" s="780"/>
      <c r="AV22" s="780"/>
      <c r="AW22" s="780"/>
      <c r="AX22" s="780"/>
      <c r="AY22" s="780"/>
      <c r="AZ22" s="780"/>
      <c r="BA22" s="780"/>
      <c r="BB22" s="780"/>
      <c r="BC22" s="780"/>
      <c r="BD22" s="780"/>
      <c r="BE22" s="780"/>
      <c r="BF22" s="774"/>
      <c r="BG22" s="678" t="s">
        <v>125</v>
      </c>
      <c r="BH22" s="679"/>
      <c r="BI22" s="679"/>
      <c r="BJ22" s="679"/>
      <c r="BK22" s="679"/>
      <c r="BL22" s="679"/>
      <c r="BM22" s="679"/>
      <c r="BN22" s="680"/>
      <c r="BO22" s="715" t="s">
        <v>125</v>
      </c>
      <c r="BP22" s="715"/>
      <c r="BQ22" s="715"/>
      <c r="BR22" s="715"/>
      <c r="BS22" s="684" t="s">
        <v>125</v>
      </c>
      <c r="BT22" s="679"/>
      <c r="BU22" s="679"/>
      <c r="BV22" s="679"/>
      <c r="BW22" s="679"/>
      <c r="BX22" s="679"/>
      <c r="BY22" s="679"/>
      <c r="BZ22" s="679"/>
      <c r="CA22" s="679"/>
      <c r="CB22" s="722"/>
      <c r="CD22" s="782" t="s">
        <v>276</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277</v>
      </c>
      <c r="C23" s="676"/>
      <c r="D23" s="676"/>
      <c r="E23" s="676"/>
      <c r="F23" s="676"/>
      <c r="G23" s="676"/>
      <c r="H23" s="676"/>
      <c r="I23" s="676"/>
      <c r="J23" s="676"/>
      <c r="K23" s="676"/>
      <c r="L23" s="676"/>
      <c r="M23" s="676"/>
      <c r="N23" s="676"/>
      <c r="O23" s="676"/>
      <c r="P23" s="676"/>
      <c r="Q23" s="677"/>
      <c r="R23" s="678">
        <v>2700474</v>
      </c>
      <c r="S23" s="679"/>
      <c r="T23" s="679"/>
      <c r="U23" s="679"/>
      <c r="V23" s="679"/>
      <c r="W23" s="679"/>
      <c r="X23" s="679"/>
      <c r="Y23" s="680"/>
      <c r="Z23" s="715">
        <v>13</v>
      </c>
      <c r="AA23" s="715"/>
      <c r="AB23" s="715"/>
      <c r="AC23" s="715"/>
      <c r="AD23" s="716">
        <v>2700474</v>
      </c>
      <c r="AE23" s="716"/>
      <c r="AF23" s="716"/>
      <c r="AG23" s="716"/>
      <c r="AH23" s="716"/>
      <c r="AI23" s="716"/>
      <c r="AJ23" s="716"/>
      <c r="AK23" s="716"/>
      <c r="AL23" s="681">
        <v>23</v>
      </c>
      <c r="AM23" s="682"/>
      <c r="AN23" s="682"/>
      <c r="AO23" s="717"/>
      <c r="AP23" s="772" t="s">
        <v>278</v>
      </c>
      <c r="AQ23" s="780"/>
      <c r="AR23" s="780"/>
      <c r="AS23" s="780"/>
      <c r="AT23" s="780"/>
      <c r="AU23" s="780"/>
      <c r="AV23" s="780"/>
      <c r="AW23" s="780"/>
      <c r="AX23" s="780"/>
      <c r="AY23" s="780"/>
      <c r="AZ23" s="780"/>
      <c r="BA23" s="780"/>
      <c r="BB23" s="780"/>
      <c r="BC23" s="780"/>
      <c r="BD23" s="780"/>
      <c r="BE23" s="780"/>
      <c r="BF23" s="774"/>
      <c r="BG23" s="678">
        <v>602705</v>
      </c>
      <c r="BH23" s="679"/>
      <c r="BI23" s="679"/>
      <c r="BJ23" s="679"/>
      <c r="BK23" s="679"/>
      <c r="BL23" s="679"/>
      <c r="BM23" s="679"/>
      <c r="BN23" s="680"/>
      <c r="BO23" s="715">
        <v>7.2</v>
      </c>
      <c r="BP23" s="715"/>
      <c r="BQ23" s="715"/>
      <c r="BR23" s="715"/>
      <c r="BS23" s="684" t="s">
        <v>239</v>
      </c>
      <c r="BT23" s="679"/>
      <c r="BU23" s="679"/>
      <c r="BV23" s="679"/>
      <c r="BW23" s="679"/>
      <c r="BX23" s="679"/>
      <c r="BY23" s="679"/>
      <c r="BZ23" s="679"/>
      <c r="CA23" s="679"/>
      <c r="CB23" s="722"/>
      <c r="CD23" s="782" t="s">
        <v>217</v>
      </c>
      <c r="CE23" s="783"/>
      <c r="CF23" s="783"/>
      <c r="CG23" s="783"/>
      <c r="CH23" s="783"/>
      <c r="CI23" s="783"/>
      <c r="CJ23" s="783"/>
      <c r="CK23" s="783"/>
      <c r="CL23" s="783"/>
      <c r="CM23" s="783"/>
      <c r="CN23" s="783"/>
      <c r="CO23" s="783"/>
      <c r="CP23" s="783"/>
      <c r="CQ23" s="784"/>
      <c r="CR23" s="782" t="s">
        <v>279</v>
      </c>
      <c r="CS23" s="783"/>
      <c r="CT23" s="783"/>
      <c r="CU23" s="783"/>
      <c r="CV23" s="783"/>
      <c r="CW23" s="783"/>
      <c r="CX23" s="783"/>
      <c r="CY23" s="784"/>
      <c r="CZ23" s="782" t="s">
        <v>280</v>
      </c>
      <c r="DA23" s="783"/>
      <c r="DB23" s="783"/>
      <c r="DC23" s="784"/>
      <c r="DD23" s="782" t="s">
        <v>281</v>
      </c>
      <c r="DE23" s="783"/>
      <c r="DF23" s="783"/>
      <c r="DG23" s="783"/>
      <c r="DH23" s="783"/>
      <c r="DI23" s="783"/>
      <c r="DJ23" s="783"/>
      <c r="DK23" s="784"/>
      <c r="DL23" s="791" t="s">
        <v>282</v>
      </c>
      <c r="DM23" s="792"/>
      <c r="DN23" s="792"/>
      <c r="DO23" s="792"/>
      <c r="DP23" s="792"/>
      <c r="DQ23" s="792"/>
      <c r="DR23" s="792"/>
      <c r="DS23" s="792"/>
      <c r="DT23" s="792"/>
      <c r="DU23" s="792"/>
      <c r="DV23" s="793"/>
      <c r="DW23" s="782" t="s">
        <v>283</v>
      </c>
      <c r="DX23" s="783"/>
      <c r="DY23" s="783"/>
      <c r="DZ23" s="783"/>
      <c r="EA23" s="783"/>
      <c r="EB23" s="783"/>
      <c r="EC23" s="784"/>
    </row>
    <row r="24" spans="2:133" ht="11.25" customHeight="1" x14ac:dyDescent="0.15">
      <c r="B24" s="675" t="s">
        <v>284</v>
      </c>
      <c r="C24" s="676"/>
      <c r="D24" s="676"/>
      <c r="E24" s="676"/>
      <c r="F24" s="676"/>
      <c r="G24" s="676"/>
      <c r="H24" s="676"/>
      <c r="I24" s="676"/>
      <c r="J24" s="676"/>
      <c r="K24" s="676"/>
      <c r="L24" s="676"/>
      <c r="M24" s="676"/>
      <c r="N24" s="676"/>
      <c r="O24" s="676"/>
      <c r="P24" s="676"/>
      <c r="Q24" s="677"/>
      <c r="R24" s="678">
        <v>562971</v>
      </c>
      <c r="S24" s="679"/>
      <c r="T24" s="679"/>
      <c r="U24" s="679"/>
      <c r="V24" s="679"/>
      <c r="W24" s="679"/>
      <c r="X24" s="679"/>
      <c r="Y24" s="680"/>
      <c r="Z24" s="715">
        <v>2.7</v>
      </c>
      <c r="AA24" s="715"/>
      <c r="AB24" s="715"/>
      <c r="AC24" s="715"/>
      <c r="AD24" s="716" t="s">
        <v>177</v>
      </c>
      <c r="AE24" s="716"/>
      <c r="AF24" s="716"/>
      <c r="AG24" s="716"/>
      <c r="AH24" s="716"/>
      <c r="AI24" s="716"/>
      <c r="AJ24" s="716"/>
      <c r="AK24" s="716"/>
      <c r="AL24" s="681" t="s">
        <v>125</v>
      </c>
      <c r="AM24" s="682"/>
      <c r="AN24" s="682"/>
      <c r="AO24" s="717"/>
      <c r="AP24" s="772" t="s">
        <v>285</v>
      </c>
      <c r="AQ24" s="780"/>
      <c r="AR24" s="780"/>
      <c r="AS24" s="780"/>
      <c r="AT24" s="780"/>
      <c r="AU24" s="780"/>
      <c r="AV24" s="780"/>
      <c r="AW24" s="780"/>
      <c r="AX24" s="780"/>
      <c r="AY24" s="780"/>
      <c r="AZ24" s="780"/>
      <c r="BA24" s="780"/>
      <c r="BB24" s="780"/>
      <c r="BC24" s="780"/>
      <c r="BD24" s="780"/>
      <c r="BE24" s="780"/>
      <c r="BF24" s="774"/>
      <c r="BG24" s="678" t="s">
        <v>125</v>
      </c>
      <c r="BH24" s="679"/>
      <c r="BI24" s="679"/>
      <c r="BJ24" s="679"/>
      <c r="BK24" s="679"/>
      <c r="BL24" s="679"/>
      <c r="BM24" s="679"/>
      <c r="BN24" s="680"/>
      <c r="BO24" s="715" t="s">
        <v>125</v>
      </c>
      <c r="BP24" s="715"/>
      <c r="BQ24" s="715"/>
      <c r="BR24" s="715"/>
      <c r="BS24" s="684" t="s">
        <v>125</v>
      </c>
      <c r="BT24" s="679"/>
      <c r="BU24" s="679"/>
      <c r="BV24" s="679"/>
      <c r="BW24" s="679"/>
      <c r="BX24" s="679"/>
      <c r="BY24" s="679"/>
      <c r="BZ24" s="679"/>
      <c r="CA24" s="679"/>
      <c r="CB24" s="722"/>
      <c r="CD24" s="736" t="s">
        <v>286</v>
      </c>
      <c r="CE24" s="737"/>
      <c r="CF24" s="737"/>
      <c r="CG24" s="737"/>
      <c r="CH24" s="737"/>
      <c r="CI24" s="737"/>
      <c r="CJ24" s="737"/>
      <c r="CK24" s="737"/>
      <c r="CL24" s="737"/>
      <c r="CM24" s="737"/>
      <c r="CN24" s="737"/>
      <c r="CO24" s="737"/>
      <c r="CP24" s="737"/>
      <c r="CQ24" s="738"/>
      <c r="CR24" s="733">
        <v>9429496</v>
      </c>
      <c r="CS24" s="734"/>
      <c r="CT24" s="734"/>
      <c r="CU24" s="734"/>
      <c r="CV24" s="734"/>
      <c r="CW24" s="734"/>
      <c r="CX24" s="734"/>
      <c r="CY24" s="777"/>
      <c r="CZ24" s="778">
        <v>45.6</v>
      </c>
      <c r="DA24" s="749"/>
      <c r="DB24" s="749"/>
      <c r="DC24" s="781"/>
      <c r="DD24" s="776">
        <v>6716288</v>
      </c>
      <c r="DE24" s="734"/>
      <c r="DF24" s="734"/>
      <c r="DG24" s="734"/>
      <c r="DH24" s="734"/>
      <c r="DI24" s="734"/>
      <c r="DJ24" s="734"/>
      <c r="DK24" s="777"/>
      <c r="DL24" s="776">
        <v>6679267</v>
      </c>
      <c r="DM24" s="734"/>
      <c r="DN24" s="734"/>
      <c r="DO24" s="734"/>
      <c r="DP24" s="734"/>
      <c r="DQ24" s="734"/>
      <c r="DR24" s="734"/>
      <c r="DS24" s="734"/>
      <c r="DT24" s="734"/>
      <c r="DU24" s="734"/>
      <c r="DV24" s="777"/>
      <c r="DW24" s="778">
        <v>53.5</v>
      </c>
      <c r="DX24" s="749"/>
      <c r="DY24" s="749"/>
      <c r="DZ24" s="749"/>
      <c r="EA24" s="749"/>
      <c r="EB24" s="749"/>
      <c r="EC24" s="779"/>
    </row>
    <row r="25" spans="2:133" ht="11.25" customHeight="1" x14ac:dyDescent="0.15">
      <c r="B25" s="675" t="s">
        <v>287</v>
      </c>
      <c r="C25" s="676"/>
      <c r="D25" s="676"/>
      <c r="E25" s="676"/>
      <c r="F25" s="676"/>
      <c r="G25" s="676"/>
      <c r="H25" s="676"/>
      <c r="I25" s="676"/>
      <c r="J25" s="676"/>
      <c r="K25" s="676"/>
      <c r="L25" s="676"/>
      <c r="M25" s="676"/>
      <c r="N25" s="676"/>
      <c r="O25" s="676"/>
      <c r="P25" s="676"/>
      <c r="Q25" s="677"/>
      <c r="R25" s="678" t="s">
        <v>125</v>
      </c>
      <c r="S25" s="679"/>
      <c r="T25" s="679"/>
      <c r="U25" s="679"/>
      <c r="V25" s="679"/>
      <c r="W25" s="679"/>
      <c r="X25" s="679"/>
      <c r="Y25" s="680"/>
      <c r="Z25" s="715" t="s">
        <v>125</v>
      </c>
      <c r="AA25" s="715"/>
      <c r="AB25" s="715"/>
      <c r="AC25" s="715"/>
      <c r="AD25" s="716" t="s">
        <v>177</v>
      </c>
      <c r="AE25" s="716"/>
      <c r="AF25" s="716"/>
      <c r="AG25" s="716"/>
      <c r="AH25" s="716"/>
      <c r="AI25" s="716"/>
      <c r="AJ25" s="716"/>
      <c r="AK25" s="716"/>
      <c r="AL25" s="681" t="s">
        <v>125</v>
      </c>
      <c r="AM25" s="682"/>
      <c r="AN25" s="682"/>
      <c r="AO25" s="717"/>
      <c r="AP25" s="772" t="s">
        <v>288</v>
      </c>
      <c r="AQ25" s="780"/>
      <c r="AR25" s="780"/>
      <c r="AS25" s="780"/>
      <c r="AT25" s="780"/>
      <c r="AU25" s="780"/>
      <c r="AV25" s="780"/>
      <c r="AW25" s="780"/>
      <c r="AX25" s="780"/>
      <c r="AY25" s="780"/>
      <c r="AZ25" s="780"/>
      <c r="BA25" s="780"/>
      <c r="BB25" s="780"/>
      <c r="BC25" s="780"/>
      <c r="BD25" s="780"/>
      <c r="BE25" s="780"/>
      <c r="BF25" s="774"/>
      <c r="BG25" s="678" t="s">
        <v>125</v>
      </c>
      <c r="BH25" s="679"/>
      <c r="BI25" s="679"/>
      <c r="BJ25" s="679"/>
      <c r="BK25" s="679"/>
      <c r="BL25" s="679"/>
      <c r="BM25" s="679"/>
      <c r="BN25" s="680"/>
      <c r="BO25" s="715" t="s">
        <v>125</v>
      </c>
      <c r="BP25" s="715"/>
      <c r="BQ25" s="715"/>
      <c r="BR25" s="715"/>
      <c r="BS25" s="684" t="s">
        <v>125</v>
      </c>
      <c r="BT25" s="679"/>
      <c r="BU25" s="679"/>
      <c r="BV25" s="679"/>
      <c r="BW25" s="679"/>
      <c r="BX25" s="679"/>
      <c r="BY25" s="679"/>
      <c r="BZ25" s="679"/>
      <c r="CA25" s="679"/>
      <c r="CB25" s="722"/>
      <c r="CD25" s="711" t="s">
        <v>289</v>
      </c>
      <c r="CE25" s="712"/>
      <c r="CF25" s="712"/>
      <c r="CG25" s="712"/>
      <c r="CH25" s="712"/>
      <c r="CI25" s="712"/>
      <c r="CJ25" s="712"/>
      <c r="CK25" s="712"/>
      <c r="CL25" s="712"/>
      <c r="CM25" s="712"/>
      <c r="CN25" s="712"/>
      <c r="CO25" s="712"/>
      <c r="CP25" s="712"/>
      <c r="CQ25" s="713"/>
      <c r="CR25" s="678">
        <v>3738182</v>
      </c>
      <c r="CS25" s="697"/>
      <c r="CT25" s="697"/>
      <c r="CU25" s="697"/>
      <c r="CV25" s="697"/>
      <c r="CW25" s="697"/>
      <c r="CX25" s="697"/>
      <c r="CY25" s="698"/>
      <c r="CZ25" s="681">
        <v>18.100000000000001</v>
      </c>
      <c r="DA25" s="699"/>
      <c r="DB25" s="699"/>
      <c r="DC25" s="700"/>
      <c r="DD25" s="684">
        <v>3153565</v>
      </c>
      <c r="DE25" s="697"/>
      <c r="DF25" s="697"/>
      <c r="DG25" s="697"/>
      <c r="DH25" s="697"/>
      <c r="DI25" s="697"/>
      <c r="DJ25" s="697"/>
      <c r="DK25" s="698"/>
      <c r="DL25" s="684">
        <v>3116631</v>
      </c>
      <c r="DM25" s="697"/>
      <c r="DN25" s="697"/>
      <c r="DO25" s="697"/>
      <c r="DP25" s="697"/>
      <c r="DQ25" s="697"/>
      <c r="DR25" s="697"/>
      <c r="DS25" s="697"/>
      <c r="DT25" s="697"/>
      <c r="DU25" s="697"/>
      <c r="DV25" s="698"/>
      <c r="DW25" s="681">
        <v>25</v>
      </c>
      <c r="DX25" s="699"/>
      <c r="DY25" s="699"/>
      <c r="DZ25" s="699"/>
      <c r="EA25" s="699"/>
      <c r="EB25" s="699"/>
      <c r="EC25" s="714"/>
    </row>
    <row r="26" spans="2:133" ht="11.25" customHeight="1" x14ac:dyDescent="0.15">
      <c r="B26" s="675" t="s">
        <v>290</v>
      </c>
      <c r="C26" s="676"/>
      <c r="D26" s="676"/>
      <c r="E26" s="676"/>
      <c r="F26" s="676"/>
      <c r="G26" s="676"/>
      <c r="H26" s="676"/>
      <c r="I26" s="676"/>
      <c r="J26" s="676"/>
      <c r="K26" s="676"/>
      <c r="L26" s="676"/>
      <c r="M26" s="676"/>
      <c r="N26" s="676"/>
      <c r="O26" s="676"/>
      <c r="P26" s="676"/>
      <c r="Q26" s="677"/>
      <c r="R26" s="678">
        <v>12883204</v>
      </c>
      <c r="S26" s="679"/>
      <c r="T26" s="679"/>
      <c r="U26" s="679"/>
      <c r="V26" s="679"/>
      <c r="W26" s="679"/>
      <c r="X26" s="679"/>
      <c r="Y26" s="680"/>
      <c r="Z26" s="715">
        <v>62</v>
      </c>
      <c r="AA26" s="715"/>
      <c r="AB26" s="715"/>
      <c r="AC26" s="715"/>
      <c r="AD26" s="716">
        <v>11609771</v>
      </c>
      <c r="AE26" s="716"/>
      <c r="AF26" s="716"/>
      <c r="AG26" s="716"/>
      <c r="AH26" s="716"/>
      <c r="AI26" s="716"/>
      <c r="AJ26" s="716"/>
      <c r="AK26" s="716"/>
      <c r="AL26" s="681">
        <v>99</v>
      </c>
      <c r="AM26" s="682"/>
      <c r="AN26" s="682"/>
      <c r="AO26" s="717"/>
      <c r="AP26" s="772" t="s">
        <v>291</v>
      </c>
      <c r="AQ26" s="773"/>
      <c r="AR26" s="773"/>
      <c r="AS26" s="773"/>
      <c r="AT26" s="773"/>
      <c r="AU26" s="773"/>
      <c r="AV26" s="773"/>
      <c r="AW26" s="773"/>
      <c r="AX26" s="773"/>
      <c r="AY26" s="773"/>
      <c r="AZ26" s="773"/>
      <c r="BA26" s="773"/>
      <c r="BB26" s="773"/>
      <c r="BC26" s="773"/>
      <c r="BD26" s="773"/>
      <c r="BE26" s="773"/>
      <c r="BF26" s="774"/>
      <c r="BG26" s="678" t="s">
        <v>125</v>
      </c>
      <c r="BH26" s="679"/>
      <c r="BI26" s="679"/>
      <c r="BJ26" s="679"/>
      <c r="BK26" s="679"/>
      <c r="BL26" s="679"/>
      <c r="BM26" s="679"/>
      <c r="BN26" s="680"/>
      <c r="BO26" s="715" t="s">
        <v>125</v>
      </c>
      <c r="BP26" s="715"/>
      <c r="BQ26" s="715"/>
      <c r="BR26" s="715"/>
      <c r="BS26" s="684" t="s">
        <v>125</v>
      </c>
      <c r="BT26" s="679"/>
      <c r="BU26" s="679"/>
      <c r="BV26" s="679"/>
      <c r="BW26" s="679"/>
      <c r="BX26" s="679"/>
      <c r="BY26" s="679"/>
      <c r="BZ26" s="679"/>
      <c r="CA26" s="679"/>
      <c r="CB26" s="722"/>
      <c r="CD26" s="711" t="s">
        <v>292</v>
      </c>
      <c r="CE26" s="712"/>
      <c r="CF26" s="712"/>
      <c r="CG26" s="712"/>
      <c r="CH26" s="712"/>
      <c r="CI26" s="712"/>
      <c r="CJ26" s="712"/>
      <c r="CK26" s="712"/>
      <c r="CL26" s="712"/>
      <c r="CM26" s="712"/>
      <c r="CN26" s="712"/>
      <c r="CO26" s="712"/>
      <c r="CP26" s="712"/>
      <c r="CQ26" s="713"/>
      <c r="CR26" s="678">
        <v>2666334</v>
      </c>
      <c r="CS26" s="679"/>
      <c r="CT26" s="679"/>
      <c r="CU26" s="679"/>
      <c r="CV26" s="679"/>
      <c r="CW26" s="679"/>
      <c r="CX26" s="679"/>
      <c r="CY26" s="680"/>
      <c r="CZ26" s="681">
        <v>12.9</v>
      </c>
      <c r="DA26" s="699"/>
      <c r="DB26" s="699"/>
      <c r="DC26" s="700"/>
      <c r="DD26" s="684">
        <v>2204145</v>
      </c>
      <c r="DE26" s="679"/>
      <c r="DF26" s="679"/>
      <c r="DG26" s="679"/>
      <c r="DH26" s="679"/>
      <c r="DI26" s="679"/>
      <c r="DJ26" s="679"/>
      <c r="DK26" s="680"/>
      <c r="DL26" s="684" t="s">
        <v>239</v>
      </c>
      <c r="DM26" s="679"/>
      <c r="DN26" s="679"/>
      <c r="DO26" s="679"/>
      <c r="DP26" s="679"/>
      <c r="DQ26" s="679"/>
      <c r="DR26" s="679"/>
      <c r="DS26" s="679"/>
      <c r="DT26" s="679"/>
      <c r="DU26" s="679"/>
      <c r="DV26" s="680"/>
      <c r="DW26" s="681" t="s">
        <v>239</v>
      </c>
      <c r="DX26" s="699"/>
      <c r="DY26" s="699"/>
      <c r="DZ26" s="699"/>
      <c r="EA26" s="699"/>
      <c r="EB26" s="699"/>
      <c r="EC26" s="714"/>
    </row>
    <row r="27" spans="2:133" ht="11.25" customHeight="1" x14ac:dyDescent="0.15">
      <c r="B27" s="675" t="s">
        <v>293</v>
      </c>
      <c r="C27" s="676"/>
      <c r="D27" s="676"/>
      <c r="E27" s="676"/>
      <c r="F27" s="676"/>
      <c r="G27" s="676"/>
      <c r="H27" s="676"/>
      <c r="I27" s="676"/>
      <c r="J27" s="676"/>
      <c r="K27" s="676"/>
      <c r="L27" s="676"/>
      <c r="M27" s="676"/>
      <c r="N27" s="676"/>
      <c r="O27" s="676"/>
      <c r="P27" s="676"/>
      <c r="Q27" s="677"/>
      <c r="R27" s="678">
        <v>7694</v>
      </c>
      <c r="S27" s="679"/>
      <c r="T27" s="679"/>
      <c r="U27" s="679"/>
      <c r="V27" s="679"/>
      <c r="W27" s="679"/>
      <c r="X27" s="679"/>
      <c r="Y27" s="680"/>
      <c r="Z27" s="715">
        <v>0</v>
      </c>
      <c r="AA27" s="715"/>
      <c r="AB27" s="715"/>
      <c r="AC27" s="715"/>
      <c r="AD27" s="716">
        <v>7694</v>
      </c>
      <c r="AE27" s="716"/>
      <c r="AF27" s="716"/>
      <c r="AG27" s="716"/>
      <c r="AH27" s="716"/>
      <c r="AI27" s="716"/>
      <c r="AJ27" s="716"/>
      <c r="AK27" s="716"/>
      <c r="AL27" s="681">
        <v>0.1</v>
      </c>
      <c r="AM27" s="682"/>
      <c r="AN27" s="682"/>
      <c r="AO27" s="717"/>
      <c r="AP27" s="675" t="s">
        <v>294</v>
      </c>
      <c r="AQ27" s="676"/>
      <c r="AR27" s="676"/>
      <c r="AS27" s="676"/>
      <c r="AT27" s="676"/>
      <c r="AU27" s="676"/>
      <c r="AV27" s="676"/>
      <c r="AW27" s="676"/>
      <c r="AX27" s="676"/>
      <c r="AY27" s="676"/>
      <c r="AZ27" s="676"/>
      <c r="BA27" s="676"/>
      <c r="BB27" s="676"/>
      <c r="BC27" s="676"/>
      <c r="BD27" s="676"/>
      <c r="BE27" s="676"/>
      <c r="BF27" s="677"/>
      <c r="BG27" s="678">
        <v>8378604</v>
      </c>
      <c r="BH27" s="679"/>
      <c r="BI27" s="679"/>
      <c r="BJ27" s="679"/>
      <c r="BK27" s="679"/>
      <c r="BL27" s="679"/>
      <c r="BM27" s="679"/>
      <c r="BN27" s="680"/>
      <c r="BO27" s="715">
        <v>100</v>
      </c>
      <c r="BP27" s="715"/>
      <c r="BQ27" s="715"/>
      <c r="BR27" s="715"/>
      <c r="BS27" s="684">
        <v>107752</v>
      </c>
      <c r="BT27" s="679"/>
      <c r="BU27" s="679"/>
      <c r="BV27" s="679"/>
      <c r="BW27" s="679"/>
      <c r="BX27" s="679"/>
      <c r="BY27" s="679"/>
      <c r="BZ27" s="679"/>
      <c r="CA27" s="679"/>
      <c r="CB27" s="722"/>
      <c r="CD27" s="711" t="s">
        <v>295</v>
      </c>
      <c r="CE27" s="712"/>
      <c r="CF27" s="712"/>
      <c r="CG27" s="712"/>
      <c r="CH27" s="712"/>
      <c r="CI27" s="712"/>
      <c r="CJ27" s="712"/>
      <c r="CK27" s="712"/>
      <c r="CL27" s="712"/>
      <c r="CM27" s="712"/>
      <c r="CN27" s="712"/>
      <c r="CO27" s="712"/>
      <c r="CP27" s="712"/>
      <c r="CQ27" s="713"/>
      <c r="CR27" s="678">
        <v>3197290</v>
      </c>
      <c r="CS27" s="697"/>
      <c r="CT27" s="697"/>
      <c r="CU27" s="697"/>
      <c r="CV27" s="697"/>
      <c r="CW27" s="697"/>
      <c r="CX27" s="697"/>
      <c r="CY27" s="698"/>
      <c r="CZ27" s="681">
        <v>15.5</v>
      </c>
      <c r="DA27" s="699"/>
      <c r="DB27" s="699"/>
      <c r="DC27" s="700"/>
      <c r="DD27" s="684">
        <v>1122179</v>
      </c>
      <c r="DE27" s="697"/>
      <c r="DF27" s="697"/>
      <c r="DG27" s="697"/>
      <c r="DH27" s="697"/>
      <c r="DI27" s="697"/>
      <c r="DJ27" s="697"/>
      <c r="DK27" s="698"/>
      <c r="DL27" s="684">
        <v>1122092</v>
      </c>
      <c r="DM27" s="697"/>
      <c r="DN27" s="697"/>
      <c r="DO27" s="697"/>
      <c r="DP27" s="697"/>
      <c r="DQ27" s="697"/>
      <c r="DR27" s="697"/>
      <c r="DS27" s="697"/>
      <c r="DT27" s="697"/>
      <c r="DU27" s="697"/>
      <c r="DV27" s="698"/>
      <c r="DW27" s="681">
        <v>9</v>
      </c>
      <c r="DX27" s="699"/>
      <c r="DY27" s="699"/>
      <c r="DZ27" s="699"/>
      <c r="EA27" s="699"/>
      <c r="EB27" s="699"/>
      <c r="EC27" s="714"/>
    </row>
    <row r="28" spans="2:133" ht="11.25" customHeight="1" x14ac:dyDescent="0.15">
      <c r="B28" s="675" t="s">
        <v>296</v>
      </c>
      <c r="C28" s="676"/>
      <c r="D28" s="676"/>
      <c r="E28" s="676"/>
      <c r="F28" s="676"/>
      <c r="G28" s="676"/>
      <c r="H28" s="676"/>
      <c r="I28" s="676"/>
      <c r="J28" s="676"/>
      <c r="K28" s="676"/>
      <c r="L28" s="676"/>
      <c r="M28" s="676"/>
      <c r="N28" s="676"/>
      <c r="O28" s="676"/>
      <c r="P28" s="676"/>
      <c r="Q28" s="677"/>
      <c r="R28" s="678">
        <v>280795</v>
      </c>
      <c r="S28" s="679"/>
      <c r="T28" s="679"/>
      <c r="U28" s="679"/>
      <c r="V28" s="679"/>
      <c r="W28" s="679"/>
      <c r="X28" s="679"/>
      <c r="Y28" s="680"/>
      <c r="Z28" s="715">
        <v>1.4</v>
      </c>
      <c r="AA28" s="715"/>
      <c r="AB28" s="715"/>
      <c r="AC28" s="715"/>
      <c r="AD28" s="716" t="s">
        <v>125</v>
      </c>
      <c r="AE28" s="716"/>
      <c r="AF28" s="716"/>
      <c r="AG28" s="716"/>
      <c r="AH28" s="716"/>
      <c r="AI28" s="716"/>
      <c r="AJ28" s="716"/>
      <c r="AK28" s="716"/>
      <c r="AL28" s="681" t="s">
        <v>177</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297</v>
      </c>
      <c r="CE28" s="712"/>
      <c r="CF28" s="712"/>
      <c r="CG28" s="712"/>
      <c r="CH28" s="712"/>
      <c r="CI28" s="712"/>
      <c r="CJ28" s="712"/>
      <c r="CK28" s="712"/>
      <c r="CL28" s="712"/>
      <c r="CM28" s="712"/>
      <c r="CN28" s="712"/>
      <c r="CO28" s="712"/>
      <c r="CP28" s="712"/>
      <c r="CQ28" s="713"/>
      <c r="CR28" s="678">
        <v>2494024</v>
      </c>
      <c r="CS28" s="679"/>
      <c r="CT28" s="679"/>
      <c r="CU28" s="679"/>
      <c r="CV28" s="679"/>
      <c r="CW28" s="679"/>
      <c r="CX28" s="679"/>
      <c r="CY28" s="680"/>
      <c r="CZ28" s="681">
        <v>12.1</v>
      </c>
      <c r="DA28" s="699"/>
      <c r="DB28" s="699"/>
      <c r="DC28" s="700"/>
      <c r="DD28" s="684">
        <v>2440544</v>
      </c>
      <c r="DE28" s="679"/>
      <c r="DF28" s="679"/>
      <c r="DG28" s="679"/>
      <c r="DH28" s="679"/>
      <c r="DI28" s="679"/>
      <c r="DJ28" s="679"/>
      <c r="DK28" s="680"/>
      <c r="DL28" s="684">
        <v>2440544</v>
      </c>
      <c r="DM28" s="679"/>
      <c r="DN28" s="679"/>
      <c r="DO28" s="679"/>
      <c r="DP28" s="679"/>
      <c r="DQ28" s="679"/>
      <c r="DR28" s="679"/>
      <c r="DS28" s="679"/>
      <c r="DT28" s="679"/>
      <c r="DU28" s="679"/>
      <c r="DV28" s="680"/>
      <c r="DW28" s="681">
        <v>19.5</v>
      </c>
      <c r="DX28" s="699"/>
      <c r="DY28" s="699"/>
      <c r="DZ28" s="699"/>
      <c r="EA28" s="699"/>
      <c r="EB28" s="699"/>
      <c r="EC28" s="714"/>
    </row>
    <row r="29" spans="2:133" ht="11.25" customHeight="1" x14ac:dyDescent="0.15">
      <c r="B29" s="675" t="s">
        <v>298</v>
      </c>
      <c r="C29" s="676"/>
      <c r="D29" s="676"/>
      <c r="E29" s="676"/>
      <c r="F29" s="676"/>
      <c r="G29" s="676"/>
      <c r="H29" s="676"/>
      <c r="I29" s="676"/>
      <c r="J29" s="676"/>
      <c r="K29" s="676"/>
      <c r="L29" s="676"/>
      <c r="M29" s="676"/>
      <c r="N29" s="676"/>
      <c r="O29" s="676"/>
      <c r="P29" s="676"/>
      <c r="Q29" s="677"/>
      <c r="R29" s="678">
        <v>356760</v>
      </c>
      <c r="S29" s="679"/>
      <c r="T29" s="679"/>
      <c r="U29" s="679"/>
      <c r="V29" s="679"/>
      <c r="W29" s="679"/>
      <c r="X29" s="679"/>
      <c r="Y29" s="680"/>
      <c r="Z29" s="715">
        <v>1.7</v>
      </c>
      <c r="AA29" s="715"/>
      <c r="AB29" s="715"/>
      <c r="AC29" s="715"/>
      <c r="AD29" s="716">
        <v>94964</v>
      </c>
      <c r="AE29" s="716"/>
      <c r="AF29" s="716"/>
      <c r="AG29" s="716"/>
      <c r="AH29" s="716"/>
      <c r="AI29" s="716"/>
      <c r="AJ29" s="716"/>
      <c r="AK29" s="716"/>
      <c r="AL29" s="681">
        <v>0.8</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299</v>
      </c>
      <c r="CE29" s="764"/>
      <c r="CF29" s="711" t="s">
        <v>300</v>
      </c>
      <c r="CG29" s="712"/>
      <c r="CH29" s="712"/>
      <c r="CI29" s="712"/>
      <c r="CJ29" s="712"/>
      <c r="CK29" s="712"/>
      <c r="CL29" s="712"/>
      <c r="CM29" s="712"/>
      <c r="CN29" s="712"/>
      <c r="CO29" s="712"/>
      <c r="CP29" s="712"/>
      <c r="CQ29" s="713"/>
      <c r="CR29" s="678">
        <v>2493804</v>
      </c>
      <c r="CS29" s="697"/>
      <c r="CT29" s="697"/>
      <c r="CU29" s="697"/>
      <c r="CV29" s="697"/>
      <c r="CW29" s="697"/>
      <c r="CX29" s="697"/>
      <c r="CY29" s="698"/>
      <c r="CZ29" s="681">
        <v>12.1</v>
      </c>
      <c r="DA29" s="699"/>
      <c r="DB29" s="699"/>
      <c r="DC29" s="700"/>
      <c r="DD29" s="684">
        <v>2440324</v>
      </c>
      <c r="DE29" s="697"/>
      <c r="DF29" s="697"/>
      <c r="DG29" s="697"/>
      <c r="DH29" s="697"/>
      <c r="DI29" s="697"/>
      <c r="DJ29" s="697"/>
      <c r="DK29" s="698"/>
      <c r="DL29" s="684">
        <v>2440324</v>
      </c>
      <c r="DM29" s="697"/>
      <c r="DN29" s="697"/>
      <c r="DO29" s="697"/>
      <c r="DP29" s="697"/>
      <c r="DQ29" s="697"/>
      <c r="DR29" s="697"/>
      <c r="DS29" s="697"/>
      <c r="DT29" s="697"/>
      <c r="DU29" s="697"/>
      <c r="DV29" s="698"/>
      <c r="DW29" s="681">
        <v>19.5</v>
      </c>
      <c r="DX29" s="699"/>
      <c r="DY29" s="699"/>
      <c r="DZ29" s="699"/>
      <c r="EA29" s="699"/>
      <c r="EB29" s="699"/>
      <c r="EC29" s="714"/>
    </row>
    <row r="30" spans="2:133" ht="11.25" customHeight="1" x14ac:dyDescent="0.15">
      <c r="B30" s="675" t="s">
        <v>301</v>
      </c>
      <c r="C30" s="676"/>
      <c r="D30" s="676"/>
      <c r="E30" s="676"/>
      <c r="F30" s="676"/>
      <c r="G30" s="676"/>
      <c r="H30" s="676"/>
      <c r="I30" s="676"/>
      <c r="J30" s="676"/>
      <c r="K30" s="676"/>
      <c r="L30" s="676"/>
      <c r="M30" s="676"/>
      <c r="N30" s="676"/>
      <c r="O30" s="676"/>
      <c r="P30" s="676"/>
      <c r="Q30" s="677"/>
      <c r="R30" s="678">
        <v>32478</v>
      </c>
      <c r="S30" s="679"/>
      <c r="T30" s="679"/>
      <c r="U30" s="679"/>
      <c r="V30" s="679"/>
      <c r="W30" s="679"/>
      <c r="X30" s="679"/>
      <c r="Y30" s="680"/>
      <c r="Z30" s="715">
        <v>0.2</v>
      </c>
      <c r="AA30" s="715"/>
      <c r="AB30" s="715"/>
      <c r="AC30" s="715"/>
      <c r="AD30" s="716">
        <v>12379</v>
      </c>
      <c r="AE30" s="716"/>
      <c r="AF30" s="716"/>
      <c r="AG30" s="716"/>
      <c r="AH30" s="716"/>
      <c r="AI30" s="716"/>
      <c r="AJ30" s="716"/>
      <c r="AK30" s="716"/>
      <c r="AL30" s="681">
        <v>0.1</v>
      </c>
      <c r="AM30" s="682"/>
      <c r="AN30" s="682"/>
      <c r="AO30" s="717"/>
      <c r="AP30" s="739" t="s">
        <v>217</v>
      </c>
      <c r="AQ30" s="740"/>
      <c r="AR30" s="740"/>
      <c r="AS30" s="740"/>
      <c r="AT30" s="740"/>
      <c r="AU30" s="740"/>
      <c r="AV30" s="740"/>
      <c r="AW30" s="740"/>
      <c r="AX30" s="740"/>
      <c r="AY30" s="740"/>
      <c r="AZ30" s="740"/>
      <c r="BA30" s="740"/>
      <c r="BB30" s="740"/>
      <c r="BC30" s="740"/>
      <c r="BD30" s="740"/>
      <c r="BE30" s="740"/>
      <c r="BF30" s="741"/>
      <c r="BG30" s="739" t="s">
        <v>302</v>
      </c>
      <c r="BH30" s="752"/>
      <c r="BI30" s="752"/>
      <c r="BJ30" s="752"/>
      <c r="BK30" s="752"/>
      <c r="BL30" s="752"/>
      <c r="BM30" s="752"/>
      <c r="BN30" s="752"/>
      <c r="BO30" s="752"/>
      <c r="BP30" s="752"/>
      <c r="BQ30" s="753"/>
      <c r="BR30" s="739" t="s">
        <v>303</v>
      </c>
      <c r="BS30" s="752"/>
      <c r="BT30" s="752"/>
      <c r="BU30" s="752"/>
      <c r="BV30" s="752"/>
      <c r="BW30" s="752"/>
      <c r="BX30" s="752"/>
      <c r="BY30" s="752"/>
      <c r="BZ30" s="752"/>
      <c r="CA30" s="752"/>
      <c r="CB30" s="753"/>
      <c r="CD30" s="765"/>
      <c r="CE30" s="766"/>
      <c r="CF30" s="711" t="s">
        <v>304</v>
      </c>
      <c r="CG30" s="712"/>
      <c r="CH30" s="712"/>
      <c r="CI30" s="712"/>
      <c r="CJ30" s="712"/>
      <c r="CK30" s="712"/>
      <c r="CL30" s="712"/>
      <c r="CM30" s="712"/>
      <c r="CN30" s="712"/>
      <c r="CO30" s="712"/>
      <c r="CP30" s="712"/>
      <c r="CQ30" s="713"/>
      <c r="CR30" s="678">
        <v>2356456</v>
      </c>
      <c r="CS30" s="679"/>
      <c r="CT30" s="679"/>
      <c r="CU30" s="679"/>
      <c r="CV30" s="679"/>
      <c r="CW30" s="679"/>
      <c r="CX30" s="679"/>
      <c r="CY30" s="680"/>
      <c r="CZ30" s="681">
        <v>11.4</v>
      </c>
      <c r="DA30" s="699"/>
      <c r="DB30" s="699"/>
      <c r="DC30" s="700"/>
      <c r="DD30" s="684">
        <v>2306096</v>
      </c>
      <c r="DE30" s="679"/>
      <c r="DF30" s="679"/>
      <c r="DG30" s="679"/>
      <c r="DH30" s="679"/>
      <c r="DI30" s="679"/>
      <c r="DJ30" s="679"/>
      <c r="DK30" s="680"/>
      <c r="DL30" s="684">
        <v>2306096</v>
      </c>
      <c r="DM30" s="679"/>
      <c r="DN30" s="679"/>
      <c r="DO30" s="679"/>
      <c r="DP30" s="679"/>
      <c r="DQ30" s="679"/>
      <c r="DR30" s="679"/>
      <c r="DS30" s="679"/>
      <c r="DT30" s="679"/>
      <c r="DU30" s="679"/>
      <c r="DV30" s="680"/>
      <c r="DW30" s="681">
        <v>18.5</v>
      </c>
      <c r="DX30" s="699"/>
      <c r="DY30" s="699"/>
      <c r="DZ30" s="699"/>
      <c r="EA30" s="699"/>
      <c r="EB30" s="699"/>
      <c r="EC30" s="714"/>
    </row>
    <row r="31" spans="2:133" ht="11.25" customHeight="1" x14ac:dyDescent="0.15">
      <c r="B31" s="675" t="s">
        <v>305</v>
      </c>
      <c r="C31" s="676"/>
      <c r="D31" s="676"/>
      <c r="E31" s="676"/>
      <c r="F31" s="676"/>
      <c r="G31" s="676"/>
      <c r="H31" s="676"/>
      <c r="I31" s="676"/>
      <c r="J31" s="676"/>
      <c r="K31" s="676"/>
      <c r="L31" s="676"/>
      <c r="M31" s="676"/>
      <c r="N31" s="676"/>
      <c r="O31" s="676"/>
      <c r="P31" s="676"/>
      <c r="Q31" s="677"/>
      <c r="R31" s="678">
        <v>2240325</v>
      </c>
      <c r="S31" s="679"/>
      <c r="T31" s="679"/>
      <c r="U31" s="679"/>
      <c r="V31" s="679"/>
      <c r="W31" s="679"/>
      <c r="X31" s="679"/>
      <c r="Y31" s="680"/>
      <c r="Z31" s="715">
        <v>10.8</v>
      </c>
      <c r="AA31" s="715"/>
      <c r="AB31" s="715"/>
      <c r="AC31" s="715"/>
      <c r="AD31" s="716" t="s">
        <v>125</v>
      </c>
      <c r="AE31" s="716"/>
      <c r="AF31" s="716"/>
      <c r="AG31" s="716"/>
      <c r="AH31" s="716"/>
      <c r="AI31" s="716"/>
      <c r="AJ31" s="716"/>
      <c r="AK31" s="716"/>
      <c r="AL31" s="681" t="s">
        <v>125</v>
      </c>
      <c r="AM31" s="682"/>
      <c r="AN31" s="682"/>
      <c r="AO31" s="717"/>
      <c r="AP31" s="754" t="s">
        <v>306</v>
      </c>
      <c r="AQ31" s="755"/>
      <c r="AR31" s="755"/>
      <c r="AS31" s="755"/>
      <c r="AT31" s="760" t="s">
        <v>307</v>
      </c>
      <c r="AU31" s="231"/>
      <c r="AV31" s="231"/>
      <c r="AW31" s="231"/>
      <c r="AX31" s="744" t="s">
        <v>182</v>
      </c>
      <c r="AY31" s="745"/>
      <c r="AZ31" s="745"/>
      <c r="BA31" s="745"/>
      <c r="BB31" s="745"/>
      <c r="BC31" s="745"/>
      <c r="BD31" s="745"/>
      <c r="BE31" s="745"/>
      <c r="BF31" s="746"/>
      <c r="BG31" s="747">
        <v>99.2</v>
      </c>
      <c r="BH31" s="748"/>
      <c r="BI31" s="748"/>
      <c r="BJ31" s="748"/>
      <c r="BK31" s="748"/>
      <c r="BL31" s="748"/>
      <c r="BM31" s="749">
        <v>95.4</v>
      </c>
      <c r="BN31" s="748"/>
      <c r="BO31" s="748"/>
      <c r="BP31" s="748"/>
      <c r="BQ31" s="750"/>
      <c r="BR31" s="747">
        <v>99.3</v>
      </c>
      <c r="BS31" s="748"/>
      <c r="BT31" s="748"/>
      <c r="BU31" s="748"/>
      <c r="BV31" s="748"/>
      <c r="BW31" s="748"/>
      <c r="BX31" s="749">
        <v>95.1</v>
      </c>
      <c r="BY31" s="748"/>
      <c r="BZ31" s="748"/>
      <c r="CA31" s="748"/>
      <c r="CB31" s="750"/>
      <c r="CD31" s="765"/>
      <c r="CE31" s="766"/>
      <c r="CF31" s="711" t="s">
        <v>308</v>
      </c>
      <c r="CG31" s="712"/>
      <c r="CH31" s="712"/>
      <c r="CI31" s="712"/>
      <c r="CJ31" s="712"/>
      <c r="CK31" s="712"/>
      <c r="CL31" s="712"/>
      <c r="CM31" s="712"/>
      <c r="CN31" s="712"/>
      <c r="CO31" s="712"/>
      <c r="CP31" s="712"/>
      <c r="CQ31" s="713"/>
      <c r="CR31" s="678">
        <v>137348</v>
      </c>
      <c r="CS31" s="697"/>
      <c r="CT31" s="697"/>
      <c r="CU31" s="697"/>
      <c r="CV31" s="697"/>
      <c r="CW31" s="697"/>
      <c r="CX31" s="697"/>
      <c r="CY31" s="698"/>
      <c r="CZ31" s="681">
        <v>0.7</v>
      </c>
      <c r="DA31" s="699"/>
      <c r="DB31" s="699"/>
      <c r="DC31" s="700"/>
      <c r="DD31" s="684">
        <v>134228</v>
      </c>
      <c r="DE31" s="697"/>
      <c r="DF31" s="697"/>
      <c r="DG31" s="697"/>
      <c r="DH31" s="697"/>
      <c r="DI31" s="697"/>
      <c r="DJ31" s="697"/>
      <c r="DK31" s="698"/>
      <c r="DL31" s="684">
        <v>134228</v>
      </c>
      <c r="DM31" s="697"/>
      <c r="DN31" s="697"/>
      <c r="DO31" s="697"/>
      <c r="DP31" s="697"/>
      <c r="DQ31" s="697"/>
      <c r="DR31" s="697"/>
      <c r="DS31" s="697"/>
      <c r="DT31" s="697"/>
      <c r="DU31" s="697"/>
      <c r="DV31" s="698"/>
      <c r="DW31" s="681">
        <v>1.1000000000000001</v>
      </c>
      <c r="DX31" s="699"/>
      <c r="DY31" s="699"/>
      <c r="DZ31" s="699"/>
      <c r="EA31" s="699"/>
      <c r="EB31" s="699"/>
      <c r="EC31" s="714"/>
    </row>
    <row r="32" spans="2:133" ht="11.25" customHeight="1" x14ac:dyDescent="0.15">
      <c r="B32" s="769" t="s">
        <v>309</v>
      </c>
      <c r="C32" s="770"/>
      <c r="D32" s="770"/>
      <c r="E32" s="770"/>
      <c r="F32" s="770"/>
      <c r="G32" s="770"/>
      <c r="H32" s="770"/>
      <c r="I32" s="770"/>
      <c r="J32" s="770"/>
      <c r="K32" s="770"/>
      <c r="L32" s="770"/>
      <c r="M32" s="770"/>
      <c r="N32" s="770"/>
      <c r="O32" s="770"/>
      <c r="P32" s="770"/>
      <c r="Q32" s="771"/>
      <c r="R32" s="678" t="s">
        <v>239</v>
      </c>
      <c r="S32" s="679"/>
      <c r="T32" s="679"/>
      <c r="U32" s="679"/>
      <c r="V32" s="679"/>
      <c r="W32" s="679"/>
      <c r="X32" s="679"/>
      <c r="Y32" s="680"/>
      <c r="Z32" s="715" t="s">
        <v>239</v>
      </c>
      <c r="AA32" s="715"/>
      <c r="AB32" s="715"/>
      <c r="AC32" s="715"/>
      <c r="AD32" s="716" t="s">
        <v>177</v>
      </c>
      <c r="AE32" s="716"/>
      <c r="AF32" s="716"/>
      <c r="AG32" s="716"/>
      <c r="AH32" s="716"/>
      <c r="AI32" s="716"/>
      <c r="AJ32" s="716"/>
      <c r="AK32" s="716"/>
      <c r="AL32" s="681" t="s">
        <v>125</v>
      </c>
      <c r="AM32" s="682"/>
      <c r="AN32" s="682"/>
      <c r="AO32" s="717"/>
      <c r="AP32" s="756"/>
      <c r="AQ32" s="757"/>
      <c r="AR32" s="757"/>
      <c r="AS32" s="757"/>
      <c r="AT32" s="761"/>
      <c r="AU32" s="230" t="s">
        <v>310</v>
      </c>
      <c r="AV32" s="230"/>
      <c r="AW32" s="230"/>
      <c r="AX32" s="675" t="s">
        <v>311</v>
      </c>
      <c r="AY32" s="676"/>
      <c r="AZ32" s="676"/>
      <c r="BA32" s="676"/>
      <c r="BB32" s="676"/>
      <c r="BC32" s="676"/>
      <c r="BD32" s="676"/>
      <c r="BE32" s="676"/>
      <c r="BF32" s="677"/>
      <c r="BG32" s="751">
        <v>99.3</v>
      </c>
      <c r="BH32" s="697"/>
      <c r="BI32" s="697"/>
      <c r="BJ32" s="697"/>
      <c r="BK32" s="697"/>
      <c r="BL32" s="697"/>
      <c r="BM32" s="682">
        <v>96.5</v>
      </c>
      <c r="BN32" s="743"/>
      <c r="BO32" s="743"/>
      <c r="BP32" s="743"/>
      <c r="BQ32" s="721"/>
      <c r="BR32" s="751">
        <v>99.3</v>
      </c>
      <c r="BS32" s="697"/>
      <c r="BT32" s="697"/>
      <c r="BU32" s="697"/>
      <c r="BV32" s="697"/>
      <c r="BW32" s="697"/>
      <c r="BX32" s="682">
        <v>96.3</v>
      </c>
      <c r="BY32" s="743"/>
      <c r="BZ32" s="743"/>
      <c r="CA32" s="743"/>
      <c r="CB32" s="721"/>
      <c r="CD32" s="767"/>
      <c r="CE32" s="768"/>
      <c r="CF32" s="711" t="s">
        <v>312</v>
      </c>
      <c r="CG32" s="712"/>
      <c r="CH32" s="712"/>
      <c r="CI32" s="712"/>
      <c r="CJ32" s="712"/>
      <c r="CK32" s="712"/>
      <c r="CL32" s="712"/>
      <c r="CM32" s="712"/>
      <c r="CN32" s="712"/>
      <c r="CO32" s="712"/>
      <c r="CP32" s="712"/>
      <c r="CQ32" s="713"/>
      <c r="CR32" s="678">
        <v>220</v>
      </c>
      <c r="CS32" s="679"/>
      <c r="CT32" s="679"/>
      <c r="CU32" s="679"/>
      <c r="CV32" s="679"/>
      <c r="CW32" s="679"/>
      <c r="CX32" s="679"/>
      <c r="CY32" s="680"/>
      <c r="CZ32" s="681">
        <v>0</v>
      </c>
      <c r="DA32" s="699"/>
      <c r="DB32" s="699"/>
      <c r="DC32" s="700"/>
      <c r="DD32" s="684">
        <v>220</v>
      </c>
      <c r="DE32" s="679"/>
      <c r="DF32" s="679"/>
      <c r="DG32" s="679"/>
      <c r="DH32" s="679"/>
      <c r="DI32" s="679"/>
      <c r="DJ32" s="679"/>
      <c r="DK32" s="680"/>
      <c r="DL32" s="684">
        <v>220</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313</v>
      </c>
      <c r="C33" s="676"/>
      <c r="D33" s="676"/>
      <c r="E33" s="676"/>
      <c r="F33" s="676"/>
      <c r="G33" s="676"/>
      <c r="H33" s="676"/>
      <c r="I33" s="676"/>
      <c r="J33" s="676"/>
      <c r="K33" s="676"/>
      <c r="L33" s="676"/>
      <c r="M33" s="676"/>
      <c r="N33" s="676"/>
      <c r="O33" s="676"/>
      <c r="P33" s="676"/>
      <c r="Q33" s="677"/>
      <c r="R33" s="678">
        <v>1180668</v>
      </c>
      <c r="S33" s="679"/>
      <c r="T33" s="679"/>
      <c r="U33" s="679"/>
      <c r="V33" s="679"/>
      <c r="W33" s="679"/>
      <c r="X33" s="679"/>
      <c r="Y33" s="680"/>
      <c r="Z33" s="715">
        <v>5.7</v>
      </c>
      <c r="AA33" s="715"/>
      <c r="AB33" s="715"/>
      <c r="AC33" s="715"/>
      <c r="AD33" s="716" t="s">
        <v>177</v>
      </c>
      <c r="AE33" s="716"/>
      <c r="AF33" s="716"/>
      <c r="AG33" s="716"/>
      <c r="AH33" s="716"/>
      <c r="AI33" s="716"/>
      <c r="AJ33" s="716"/>
      <c r="AK33" s="716"/>
      <c r="AL33" s="681" t="s">
        <v>125</v>
      </c>
      <c r="AM33" s="682"/>
      <c r="AN33" s="682"/>
      <c r="AO33" s="717"/>
      <c r="AP33" s="758"/>
      <c r="AQ33" s="759"/>
      <c r="AR33" s="759"/>
      <c r="AS33" s="759"/>
      <c r="AT33" s="762"/>
      <c r="AU33" s="232"/>
      <c r="AV33" s="232"/>
      <c r="AW33" s="232"/>
      <c r="AX33" s="659" t="s">
        <v>314</v>
      </c>
      <c r="AY33" s="660"/>
      <c r="AZ33" s="660"/>
      <c r="BA33" s="660"/>
      <c r="BB33" s="660"/>
      <c r="BC33" s="660"/>
      <c r="BD33" s="660"/>
      <c r="BE33" s="660"/>
      <c r="BF33" s="661"/>
      <c r="BG33" s="742">
        <v>99.2</v>
      </c>
      <c r="BH33" s="663"/>
      <c r="BI33" s="663"/>
      <c r="BJ33" s="663"/>
      <c r="BK33" s="663"/>
      <c r="BL33" s="663"/>
      <c r="BM33" s="706">
        <v>94.6</v>
      </c>
      <c r="BN33" s="663"/>
      <c r="BO33" s="663"/>
      <c r="BP33" s="663"/>
      <c r="BQ33" s="727"/>
      <c r="BR33" s="742">
        <v>99.2</v>
      </c>
      <c r="BS33" s="663"/>
      <c r="BT33" s="663"/>
      <c r="BU33" s="663"/>
      <c r="BV33" s="663"/>
      <c r="BW33" s="663"/>
      <c r="BX33" s="706">
        <v>94.3</v>
      </c>
      <c r="BY33" s="663"/>
      <c r="BZ33" s="663"/>
      <c r="CA33" s="663"/>
      <c r="CB33" s="727"/>
      <c r="CD33" s="711" t="s">
        <v>315</v>
      </c>
      <c r="CE33" s="712"/>
      <c r="CF33" s="712"/>
      <c r="CG33" s="712"/>
      <c r="CH33" s="712"/>
      <c r="CI33" s="712"/>
      <c r="CJ33" s="712"/>
      <c r="CK33" s="712"/>
      <c r="CL33" s="712"/>
      <c r="CM33" s="712"/>
      <c r="CN33" s="712"/>
      <c r="CO33" s="712"/>
      <c r="CP33" s="712"/>
      <c r="CQ33" s="713"/>
      <c r="CR33" s="678">
        <v>8382778</v>
      </c>
      <c r="CS33" s="697"/>
      <c r="CT33" s="697"/>
      <c r="CU33" s="697"/>
      <c r="CV33" s="697"/>
      <c r="CW33" s="697"/>
      <c r="CX33" s="697"/>
      <c r="CY33" s="698"/>
      <c r="CZ33" s="681">
        <v>40.6</v>
      </c>
      <c r="DA33" s="699"/>
      <c r="DB33" s="699"/>
      <c r="DC33" s="700"/>
      <c r="DD33" s="684">
        <v>6981976</v>
      </c>
      <c r="DE33" s="697"/>
      <c r="DF33" s="697"/>
      <c r="DG33" s="697"/>
      <c r="DH33" s="697"/>
      <c r="DI33" s="697"/>
      <c r="DJ33" s="697"/>
      <c r="DK33" s="698"/>
      <c r="DL33" s="684">
        <v>3910609</v>
      </c>
      <c r="DM33" s="697"/>
      <c r="DN33" s="697"/>
      <c r="DO33" s="697"/>
      <c r="DP33" s="697"/>
      <c r="DQ33" s="697"/>
      <c r="DR33" s="697"/>
      <c r="DS33" s="697"/>
      <c r="DT33" s="697"/>
      <c r="DU33" s="697"/>
      <c r="DV33" s="698"/>
      <c r="DW33" s="681">
        <v>31.3</v>
      </c>
      <c r="DX33" s="699"/>
      <c r="DY33" s="699"/>
      <c r="DZ33" s="699"/>
      <c r="EA33" s="699"/>
      <c r="EB33" s="699"/>
      <c r="EC33" s="714"/>
    </row>
    <row r="34" spans="2:133" ht="11.25" customHeight="1" x14ac:dyDescent="0.15">
      <c r="B34" s="675" t="s">
        <v>316</v>
      </c>
      <c r="C34" s="676"/>
      <c r="D34" s="676"/>
      <c r="E34" s="676"/>
      <c r="F34" s="676"/>
      <c r="G34" s="676"/>
      <c r="H34" s="676"/>
      <c r="I34" s="676"/>
      <c r="J34" s="676"/>
      <c r="K34" s="676"/>
      <c r="L34" s="676"/>
      <c r="M34" s="676"/>
      <c r="N34" s="676"/>
      <c r="O34" s="676"/>
      <c r="P34" s="676"/>
      <c r="Q34" s="677"/>
      <c r="R34" s="678">
        <v>42525</v>
      </c>
      <c r="S34" s="679"/>
      <c r="T34" s="679"/>
      <c r="U34" s="679"/>
      <c r="V34" s="679"/>
      <c r="W34" s="679"/>
      <c r="X34" s="679"/>
      <c r="Y34" s="680"/>
      <c r="Z34" s="715">
        <v>0.2</v>
      </c>
      <c r="AA34" s="715"/>
      <c r="AB34" s="715"/>
      <c r="AC34" s="715"/>
      <c r="AD34" s="716" t="s">
        <v>125</v>
      </c>
      <c r="AE34" s="716"/>
      <c r="AF34" s="716"/>
      <c r="AG34" s="716"/>
      <c r="AH34" s="716"/>
      <c r="AI34" s="716"/>
      <c r="AJ34" s="716"/>
      <c r="AK34" s="716"/>
      <c r="AL34" s="681" t="s">
        <v>125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317</v>
      </c>
      <c r="CE34" s="712"/>
      <c r="CF34" s="712"/>
      <c r="CG34" s="712"/>
      <c r="CH34" s="712"/>
      <c r="CI34" s="712"/>
      <c r="CJ34" s="712"/>
      <c r="CK34" s="712"/>
      <c r="CL34" s="712"/>
      <c r="CM34" s="712"/>
      <c r="CN34" s="712"/>
      <c r="CO34" s="712"/>
      <c r="CP34" s="712"/>
      <c r="CQ34" s="713"/>
      <c r="CR34" s="678">
        <v>2760138</v>
      </c>
      <c r="CS34" s="679"/>
      <c r="CT34" s="679"/>
      <c r="CU34" s="679"/>
      <c r="CV34" s="679"/>
      <c r="CW34" s="679"/>
      <c r="CX34" s="679"/>
      <c r="CY34" s="680"/>
      <c r="CZ34" s="681">
        <v>13.4</v>
      </c>
      <c r="DA34" s="699"/>
      <c r="DB34" s="699"/>
      <c r="DC34" s="700"/>
      <c r="DD34" s="684">
        <v>2293745</v>
      </c>
      <c r="DE34" s="679"/>
      <c r="DF34" s="679"/>
      <c r="DG34" s="679"/>
      <c r="DH34" s="679"/>
      <c r="DI34" s="679"/>
      <c r="DJ34" s="679"/>
      <c r="DK34" s="680"/>
      <c r="DL34" s="684">
        <v>1740044</v>
      </c>
      <c r="DM34" s="679"/>
      <c r="DN34" s="679"/>
      <c r="DO34" s="679"/>
      <c r="DP34" s="679"/>
      <c r="DQ34" s="679"/>
      <c r="DR34" s="679"/>
      <c r="DS34" s="679"/>
      <c r="DT34" s="679"/>
      <c r="DU34" s="679"/>
      <c r="DV34" s="680"/>
      <c r="DW34" s="681">
        <v>13.9</v>
      </c>
      <c r="DX34" s="699"/>
      <c r="DY34" s="699"/>
      <c r="DZ34" s="699"/>
      <c r="EA34" s="699"/>
      <c r="EB34" s="699"/>
      <c r="EC34" s="714"/>
    </row>
    <row r="35" spans="2:133" ht="11.25" customHeight="1" x14ac:dyDescent="0.15">
      <c r="B35" s="675" t="s">
        <v>318</v>
      </c>
      <c r="C35" s="676"/>
      <c r="D35" s="676"/>
      <c r="E35" s="676"/>
      <c r="F35" s="676"/>
      <c r="G35" s="676"/>
      <c r="H35" s="676"/>
      <c r="I35" s="676"/>
      <c r="J35" s="676"/>
      <c r="K35" s="676"/>
      <c r="L35" s="676"/>
      <c r="M35" s="676"/>
      <c r="N35" s="676"/>
      <c r="O35" s="676"/>
      <c r="P35" s="676"/>
      <c r="Q35" s="677"/>
      <c r="R35" s="678">
        <v>84851</v>
      </c>
      <c r="S35" s="679"/>
      <c r="T35" s="679"/>
      <c r="U35" s="679"/>
      <c r="V35" s="679"/>
      <c r="W35" s="679"/>
      <c r="X35" s="679"/>
      <c r="Y35" s="680"/>
      <c r="Z35" s="715">
        <v>0.4</v>
      </c>
      <c r="AA35" s="715"/>
      <c r="AB35" s="715"/>
      <c r="AC35" s="715"/>
      <c r="AD35" s="716" t="s">
        <v>125</v>
      </c>
      <c r="AE35" s="716"/>
      <c r="AF35" s="716"/>
      <c r="AG35" s="716"/>
      <c r="AH35" s="716"/>
      <c r="AI35" s="716"/>
      <c r="AJ35" s="716"/>
      <c r="AK35" s="716"/>
      <c r="AL35" s="681" t="s">
        <v>177</v>
      </c>
      <c r="AM35" s="682"/>
      <c r="AN35" s="682"/>
      <c r="AO35" s="717"/>
      <c r="AP35" s="235"/>
      <c r="AQ35" s="739" t="s">
        <v>319</v>
      </c>
      <c r="AR35" s="740"/>
      <c r="AS35" s="740"/>
      <c r="AT35" s="740"/>
      <c r="AU35" s="740"/>
      <c r="AV35" s="740"/>
      <c r="AW35" s="740"/>
      <c r="AX35" s="740"/>
      <c r="AY35" s="740"/>
      <c r="AZ35" s="740"/>
      <c r="BA35" s="740"/>
      <c r="BB35" s="740"/>
      <c r="BC35" s="740"/>
      <c r="BD35" s="740"/>
      <c r="BE35" s="740"/>
      <c r="BF35" s="741"/>
      <c r="BG35" s="739" t="s">
        <v>320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321</v>
      </c>
      <c r="CE35" s="712"/>
      <c r="CF35" s="712"/>
      <c r="CG35" s="712"/>
      <c r="CH35" s="712"/>
      <c r="CI35" s="712"/>
      <c r="CJ35" s="712"/>
      <c r="CK35" s="712"/>
      <c r="CL35" s="712"/>
      <c r="CM35" s="712"/>
      <c r="CN35" s="712"/>
      <c r="CO35" s="712"/>
      <c r="CP35" s="712"/>
      <c r="CQ35" s="713"/>
      <c r="CR35" s="678">
        <v>176104</v>
      </c>
      <c r="CS35" s="697"/>
      <c r="CT35" s="697"/>
      <c r="CU35" s="697"/>
      <c r="CV35" s="697"/>
      <c r="CW35" s="697"/>
      <c r="CX35" s="697"/>
      <c r="CY35" s="698"/>
      <c r="CZ35" s="681">
        <v>0.9</v>
      </c>
      <c r="DA35" s="699"/>
      <c r="DB35" s="699"/>
      <c r="DC35" s="700"/>
      <c r="DD35" s="684">
        <v>120180</v>
      </c>
      <c r="DE35" s="697"/>
      <c r="DF35" s="697"/>
      <c r="DG35" s="697"/>
      <c r="DH35" s="697"/>
      <c r="DI35" s="697"/>
      <c r="DJ35" s="697"/>
      <c r="DK35" s="698"/>
      <c r="DL35" s="684">
        <v>120180</v>
      </c>
      <c r="DM35" s="697"/>
      <c r="DN35" s="697"/>
      <c r="DO35" s="697"/>
      <c r="DP35" s="697"/>
      <c r="DQ35" s="697"/>
      <c r="DR35" s="697"/>
      <c r="DS35" s="697"/>
      <c r="DT35" s="697"/>
      <c r="DU35" s="697"/>
      <c r="DV35" s="698"/>
      <c r="DW35" s="681">
        <v>1</v>
      </c>
      <c r="DX35" s="699"/>
      <c r="DY35" s="699"/>
      <c r="DZ35" s="699"/>
      <c r="EA35" s="699"/>
      <c r="EB35" s="699"/>
      <c r="EC35" s="714"/>
    </row>
    <row r="36" spans="2:133" ht="11.25" customHeight="1" x14ac:dyDescent="0.15">
      <c r="B36" s="675" t="s">
        <v>322</v>
      </c>
      <c r="C36" s="676"/>
      <c r="D36" s="676"/>
      <c r="E36" s="676"/>
      <c r="F36" s="676"/>
      <c r="G36" s="676"/>
      <c r="H36" s="676"/>
      <c r="I36" s="676"/>
      <c r="J36" s="676"/>
      <c r="K36" s="676"/>
      <c r="L36" s="676"/>
      <c r="M36" s="676"/>
      <c r="N36" s="676"/>
      <c r="O36" s="676"/>
      <c r="P36" s="676"/>
      <c r="Q36" s="677"/>
      <c r="R36" s="678">
        <v>460725</v>
      </c>
      <c r="S36" s="679"/>
      <c r="T36" s="679"/>
      <c r="U36" s="679"/>
      <c r="V36" s="679"/>
      <c r="W36" s="679"/>
      <c r="X36" s="679"/>
      <c r="Y36" s="680"/>
      <c r="Z36" s="715">
        <v>2.2000000000000002</v>
      </c>
      <c r="AA36" s="715"/>
      <c r="AB36" s="715"/>
      <c r="AC36" s="715"/>
      <c r="AD36" s="716" t="s">
        <v>125</v>
      </c>
      <c r="AE36" s="716"/>
      <c r="AF36" s="716"/>
      <c r="AG36" s="716"/>
      <c r="AH36" s="716"/>
      <c r="AI36" s="716"/>
      <c r="AJ36" s="716"/>
      <c r="AK36" s="716"/>
      <c r="AL36" s="681" t="s">
        <v>125</v>
      </c>
      <c r="AM36" s="682"/>
      <c r="AN36" s="682"/>
      <c r="AO36" s="717"/>
      <c r="AP36" s="235"/>
      <c r="AQ36" s="730" t="s">
        <v>323</v>
      </c>
      <c r="AR36" s="731"/>
      <c r="AS36" s="731"/>
      <c r="AT36" s="731"/>
      <c r="AU36" s="731"/>
      <c r="AV36" s="731"/>
      <c r="AW36" s="731"/>
      <c r="AX36" s="731"/>
      <c r="AY36" s="732"/>
      <c r="AZ36" s="733">
        <v>4082294</v>
      </c>
      <c r="BA36" s="734"/>
      <c r="BB36" s="734"/>
      <c r="BC36" s="734"/>
      <c r="BD36" s="734"/>
      <c r="BE36" s="734"/>
      <c r="BF36" s="735"/>
      <c r="BG36" s="736" t="s">
        <v>324</v>
      </c>
      <c r="BH36" s="737"/>
      <c r="BI36" s="737"/>
      <c r="BJ36" s="737"/>
      <c r="BK36" s="737"/>
      <c r="BL36" s="737"/>
      <c r="BM36" s="737"/>
      <c r="BN36" s="737"/>
      <c r="BO36" s="737"/>
      <c r="BP36" s="737"/>
      <c r="BQ36" s="737"/>
      <c r="BR36" s="737"/>
      <c r="BS36" s="737"/>
      <c r="BT36" s="737"/>
      <c r="BU36" s="738"/>
      <c r="BV36" s="733">
        <v>89906</v>
      </c>
      <c r="BW36" s="734"/>
      <c r="BX36" s="734"/>
      <c r="BY36" s="734"/>
      <c r="BZ36" s="734"/>
      <c r="CA36" s="734"/>
      <c r="CB36" s="735"/>
      <c r="CD36" s="711" t="s">
        <v>325</v>
      </c>
      <c r="CE36" s="712"/>
      <c r="CF36" s="712"/>
      <c r="CG36" s="712"/>
      <c r="CH36" s="712"/>
      <c r="CI36" s="712"/>
      <c r="CJ36" s="712"/>
      <c r="CK36" s="712"/>
      <c r="CL36" s="712"/>
      <c r="CM36" s="712"/>
      <c r="CN36" s="712"/>
      <c r="CO36" s="712"/>
      <c r="CP36" s="712"/>
      <c r="CQ36" s="713"/>
      <c r="CR36" s="678">
        <v>1696377</v>
      </c>
      <c r="CS36" s="679"/>
      <c r="CT36" s="679"/>
      <c r="CU36" s="679"/>
      <c r="CV36" s="679"/>
      <c r="CW36" s="679"/>
      <c r="CX36" s="679"/>
      <c r="CY36" s="680"/>
      <c r="CZ36" s="681">
        <v>8.1999999999999993</v>
      </c>
      <c r="DA36" s="699"/>
      <c r="DB36" s="699"/>
      <c r="DC36" s="700"/>
      <c r="DD36" s="684">
        <v>1513715</v>
      </c>
      <c r="DE36" s="679"/>
      <c r="DF36" s="679"/>
      <c r="DG36" s="679"/>
      <c r="DH36" s="679"/>
      <c r="DI36" s="679"/>
      <c r="DJ36" s="679"/>
      <c r="DK36" s="680"/>
      <c r="DL36" s="684">
        <v>719825</v>
      </c>
      <c r="DM36" s="679"/>
      <c r="DN36" s="679"/>
      <c r="DO36" s="679"/>
      <c r="DP36" s="679"/>
      <c r="DQ36" s="679"/>
      <c r="DR36" s="679"/>
      <c r="DS36" s="679"/>
      <c r="DT36" s="679"/>
      <c r="DU36" s="679"/>
      <c r="DV36" s="680"/>
      <c r="DW36" s="681">
        <v>5.8</v>
      </c>
      <c r="DX36" s="699"/>
      <c r="DY36" s="699"/>
      <c r="DZ36" s="699"/>
      <c r="EA36" s="699"/>
      <c r="EB36" s="699"/>
      <c r="EC36" s="714"/>
    </row>
    <row r="37" spans="2:133" ht="11.25" customHeight="1" x14ac:dyDescent="0.15">
      <c r="B37" s="675" t="s">
        <v>326</v>
      </c>
      <c r="C37" s="676"/>
      <c r="D37" s="676"/>
      <c r="E37" s="676"/>
      <c r="F37" s="676"/>
      <c r="G37" s="676"/>
      <c r="H37" s="676"/>
      <c r="I37" s="676"/>
      <c r="J37" s="676"/>
      <c r="K37" s="676"/>
      <c r="L37" s="676"/>
      <c r="M37" s="676"/>
      <c r="N37" s="676"/>
      <c r="O37" s="676"/>
      <c r="P37" s="676"/>
      <c r="Q37" s="677"/>
      <c r="R37" s="678">
        <v>65950</v>
      </c>
      <c r="S37" s="679"/>
      <c r="T37" s="679"/>
      <c r="U37" s="679"/>
      <c r="V37" s="679"/>
      <c r="W37" s="679"/>
      <c r="X37" s="679"/>
      <c r="Y37" s="680"/>
      <c r="Z37" s="715">
        <v>0.3</v>
      </c>
      <c r="AA37" s="715"/>
      <c r="AB37" s="715"/>
      <c r="AC37" s="715"/>
      <c r="AD37" s="716" t="s">
        <v>177</v>
      </c>
      <c r="AE37" s="716"/>
      <c r="AF37" s="716"/>
      <c r="AG37" s="716"/>
      <c r="AH37" s="716"/>
      <c r="AI37" s="716"/>
      <c r="AJ37" s="716"/>
      <c r="AK37" s="716"/>
      <c r="AL37" s="681" t="s">
        <v>125</v>
      </c>
      <c r="AM37" s="682"/>
      <c r="AN37" s="682"/>
      <c r="AO37" s="717"/>
      <c r="AQ37" s="718" t="s">
        <v>327</v>
      </c>
      <c r="AR37" s="719"/>
      <c r="AS37" s="719"/>
      <c r="AT37" s="719"/>
      <c r="AU37" s="719"/>
      <c r="AV37" s="719"/>
      <c r="AW37" s="719"/>
      <c r="AX37" s="719"/>
      <c r="AY37" s="720"/>
      <c r="AZ37" s="678">
        <v>973931</v>
      </c>
      <c r="BA37" s="679"/>
      <c r="BB37" s="679"/>
      <c r="BC37" s="679"/>
      <c r="BD37" s="697"/>
      <c r="BE37" s="697"/>
      <c r="BF37" s="721"/>
      <c r="BG37" s="711" t="s">
        <v>328</v>
      </c>
      <c r="BH37" s="712"/>
      <c r="BI37" s="712"/>
      <c r="BJ37" s="712"/>
      <c r="BK37" s="712"/>
      <c r="BL37" s="712"/>
      <c r="BM37" s="712"/>
      <c r="BN37" s="712"/>
      <c r="BO37" s="712"/>
      <c r="BP37" s="712"/>
      <c r="BQ37" s="712"/>
      <c r="BR37" s="712"/>
      <c r="BS37" s="712"/>
      <c r="BT37" s="712"/>
      <c r="BU37" s="713"/>
      <c r="BV37" s="678">
        <v>16660</v>
      </c>
      <c r="BW37" s="679"/>
      <c r="BX37" s="679"/>
      <c r="BY37" s="679"/>
      <c r="BZ37" s="679"/>
      <c r="CA37" s="679"/>
      <c r="CB37" s="722"/>
      <c r="CD37" s="711" t="s">
        <v>329</v>
      </c>
      <c r="CE37" s="712"/>
      <c r="CF37" s="712"/>
      <c r="CG37" s="712"/>
      <c r="CH37" s="712"/>
      <c r="CI37" s="712"/>
      <c r="CJ37" s="712"/>
      <c r="CK37" s="712"/>
      <c r="CL37" s="712"/>
      <c r="CM37" s="712"/>
      <c r="CN37" s="712"/>
      <c r="CO37" s="712"/>
      <c r="CP37" s="712"/>
      <c r="CQ37" s="713"/>
      <c r="CR37" s="678">
        <v>1340</v>
      </c>
      <c r="CS37" s="697"/>
      <c r="CT37" s="697"/>
      <c r="CU37" s="697"/>
      <c r="CV37" s="697"/>
      <c r="CW37" s="697"/>
      <c r="CX37" s="697"/>
      <c r="CY37" s="698"/>
      <c r="CZ37" s="681">
        <v>0</v>
      </c>
      <c r="DA37" s="699"/>
      <c r="DB37" s="699"/>
      <c r="DC37" s="700"/>
      <c r="DD37" s="684">
        <v>1340</v>
      </c>
      <c r="DE37" s="697"/>
      <c r="DF37" s="697"/>
      <c r="DG37" s="697"/>
      <c r="DH37" s="697"/>
      <c r="DI37" s="697"/>
      <c r="DJ37" s="697"/>
      <c r="DK37" s="698"/>
      <c r="DL37" s="684">
        <v>1340</v>
      </c>
      <c r="DM37" s="697"/>
      <c r="DN37" s="697"/>
      <c r="DO37" s="697"/>
      <c r="DP37" s="697"/>
      <c r="DQ37" s="697"/>
      <c r="DR37" s="697"/>
      <c r="DS37" s="697"/>
      <c r="DT37" s="697"/>
      <c r="DU37" s="697"/>
      <c r="DV37" s="698"/>
      <c r="DW37" s="681">
        <v>0</v>
      </c>
      <c r="DX37" s="699"/>
      <c r="DY37" s="699"/>
      <c r="DZ37" s="699"/>
      <c r="EA37" s="699"/>
      <c r="EB37" s="699"/>
      <c r="EC37" s="714"/>
    </row>
    <row r="38" spans="2:133" ht="11.25" customHeight="1" x14ac:dyDescent="0.15">
      <c r="B38" s="675" t="s">
        <v>330</v>
      </c>
      <c r="C38" s="676"/>
      <c r="D38" s="676"/>
      <c r="E38" s="676"/>
      <c r="F38" s="676"/>
      <c r="G38" s="676"/>
      <c r="H38" s="676"/>
      <c r="I38" s="676"/>
      <c r="J38" s="676"/>
      <c r="K38" s="676"/>
      <c r="L38" s="676"/>
      <c r="M38" s="676"/>
      <c r="N38" s="676"/>
      <c r="O38" s="676"/>
      <c r="P38" s="676"/>
      <c r="Q38" s="677"/>
      <c r="R38" s="678">
        <v>542528</v>
      </c>
      <c r="S38" s="679"/>
      <c r="T38" s="679"/>
      <c r="U38" s="679"/>
      <c r="V38" s="679"/>
      <c r="W38" s="679"/>
      <c r="X38" s="679"/>
      <c r="Y38" s="680"/>
      <c r="Z38" s="715">
        <v>2.6</v>
      </c>
      <c r="AA38" s="715"/>
      <c r="AB38" s="715"/>
      <c r="AC38" s="715"/>
      <c r="AD38" s="716">
        <v>2320</v>
      </c>
      <c r="AE38" s="716"/>
      <c r="AF38" s="716"/>
      <c r="AG38" s="716"/>
      <c r="AH38" s="716"/>
      <c r="AI38" s="716"/>
      <c r="AJ38" s="716"/>
      <c r="AK38" s="716"/>
      <c r="AL38" s="681">
        <v>0</v>
      </c>
      <c r="AM38" s="682"/>
      <c r="AN38" s="682"/>
      <c r="AO38" s="717"/>
      <c r="AQ38" s="718" t="s">
        <v>331</v>
      </c>
      <c r="AR38" s="719"/>
      <c r="AS38" s="719"/>
      <c r="AT38" s="719"/>
      <c r="AU38" s="719"/>
      <c r="AV38" s="719"/>
      <c r="AW38" s="719"/>
      <c r="AX38" s="719"/>
      <c r="AY38" s="720"/>
      <c r="AZ38" s="678">
        <v>941951</v>
      </c>
      <c r="BA38" s="679"/>
      <c r="BB38" s="679"/>
      <c r="BC38" s="679"/>
      <c r="BD38" s="697"/>
      <c r="BE38" s="697"/>
      <c r="BF38" s="721"/>
      <c r="BG38" s="711" t="s">
        <v>332</v>
      </c>
      <c r="BH38" s="712"/>
      <c r="BI38" s="712"/>
      <c r="BJ38" s="712"/>
      <c r="BK38" s="712"/>
      <c r="BL38" s="712"/>
      <c r="BM38" s="712"/>
      <c r="BN38" s="712"/>
      <c r="BO38" s="712"/>
      <c r="BP38" s="712"/>
      <c r="BQ38" s="712"/>
      <c r="BR38" s="712"/>
      <c r="BS38" s="712"/>
      <c r="BT38" s="712"/>
      <c r="BU38" s="713"/>
      <c r="BV38" s="678">
        <v>6208</v>
      </c>
      <c r="BW38" s="679"/>
      <c r="BX38" s="679"/>
      <c r="BY38" s="679"/>
      <c r="BZ38" s="679"/>
      <c r="CA38" s="679"/>
      <c r="CB38" s="722"/>
      <c r="CD38" s="711" t="s">
        <v>333</v>
      </c>
      <c r="CE38" s="712"/>
      <c r="CF38" s="712"/>
      <c r="CG38" s="712"/>
      <c r="CH38" s="712"/>
      <c r="CI38" s="712"/>
      <c r="CJ38" s="712"/>
      <c r="CK38" s="712"/>
      <c r="CL38" s="712"/>
      <c r="CM38" s="712"/>
      <c r="CN38" s="712"/>
      <c r="CO38" s="712"/>
      <c r="CP38" s="712"/>
      <c r="CQ38" s="713"/>
      <c r="CR38" s="678">
        <v>1948378</v>
      </c>
      <c r="CS38" s="679"/>
      <c r="CT38" s="679"/>
      <c r="CU38" s="679"/>
      <c r="CV38" s="679"/>
      <c r="CW38" s="679"/>
      <c r="CX38" s="679"/>
      <c r="CY38" s="680"/>
      <c r="CZ38" s="681">
        <v>9.4</v>
      </c>
      <c r="DA38" s="699"/>
      <c r="DB38" s="699"/>
      <c r="DC38" s="700"/>
      <c r="DD38" s="684">
        <v>1623518</v>
      </c>
      <c r="DE38" s="679"/>
      <c r="DF38" s="679"/>
      <c r="DG38" s="679"/>
      <c r="DH38" s="679"/>
      <c r="DI38" s="679"/>
      <c r="DJ38" s="679"/>
      <c r="DK38" s="680"/>
      <c r="DL38" s="684">
        <v>1330560</v>
      </c>
      <c r="DM38" s="679"/>
      <c r="DN38" s="679"/>
      <c r="DO38" s="679"/>
      <c r="DP38" s="679"/>
      <c r="DQ38" s="679"/>
      <c r="DR38" s="679"/>
      <c r="DS38" s="679"/>
      <c r="DT38" s="679"/>
      <c r="DU38" s="679"/>
      <c r="DV38" s="680"/>
      <c r="DW38" s="681">
        <v>10.7</v>
      </c>
      <c r="DX38" s="699"/>
      <c r="DY38" s="699"/>
      <c r="DZ38" s="699"/>
      <c r="EA38" s="699"/>
      <c r="EB38" s="699"/>
      <c r="EC38" s="714"/>
    </row>
    <row r="39" spans="2:133" ht="11.25" customHeight="1" x14ac:dyDescent="0.15">
      <c r="B39" s="675" t="s">
        <v>334</v>
      </c>
      <c r="C39" s="676"/>
      <c r="D39" s="676"/>
      <c r="E39" s="676"/>
      <c r="F39" s="676"/>
      <c r="G39" s="676"/>
      <c r="H39" s="676"/>
      <c r="I39" s="676"/>
      <c r="J39" s="676"/>
      <c r="K39" s="676"/>
      <c r="L39" s="676"/>
      <c r="M39" s="676"/>
      <c r="N39" s="676"/>
      <c r="O39" s="676"/>
      <c r="P39" s="676"/>
      <c r="Q39" s="677"/>
      <c r="R39" s="678">
        <v>2585582</v>
      </c>
      <c r="S39" s="679"/>
      <c r="T39" s="679"/>
      <c r="U39" s="679"/>
      <c r="V39" s="679"/>
      <c r="W39" s="679"/>
      <c r="X39" s="679"/>
      <c r="Y39" s="680"/>
      <c r="Z39" s="715">
        <v>12.5</v>
      </c>
      <c r="AA39" s="715"/>
      <c r="AB39" s="715"/>
      <c r="AC39" s="715"/>
      <c r="AD39" s="716" t="s">
        <v>177</v>
      </c>
      <c r="AE39" s="716"/>
      <c r="AF39" s="716"/>
      <c r="AG39" s="716"/>
      <c r="AH39" s="716"/>
      <c r="AI39" s="716"/>
      <c r="AJ39" s="716"/>
      <c r="AK39" s="716"/>
      <c r="AL39" s="681" t="s">
        <v>125</v>
      </c>
      <c r="AM39" s="682"/>
      <c r="AN39" s="682"/>
      <c r="AO39" s="717"/>
      <c r="AQ39" s="718" t="s">
        <v>335</v>
      </c>
      <c r="AR39" s="719"/>
      <c r="AS39" s="719"/>
      <c r="AT39" s="719"/>
      <c r="AU39" s="719"/>
      <c r="AV39" s="719"/>
      <c r="AW39" s="719"/>
      <c r="AX39" s="719"/>
      <c r="AY39" s="720"/>
      <c r="AZ39" s="678">
        <v>159788</v>
      </c>
      <c r="BA39" s="679"/>
      <c r="BB39" s="679"/>
      <c r="BC39" s="679"/>
      <c r="BD39" s="697"/>
      <c r="BE39" s="697"/>
      <c r="BF39" s="721"/>
      <c r="BG39" s="711" t="s">
        <v>336</v>
      </c>
      <c r="BH39" s="712"/>
      <c r="BI39" s="712"/>
      <c r="BJ39" s="712"/>
      <c r="BK39" s="712"/>
      <c r="BL39" s="712"/>
      <c r="BM39" s="712"/>
      <c r="BN39" s="712"/>
      <c r="BO39" s="712"/>
      <c r="BP39" s="712"/>
      <c r="BQ39" s="712"/>
      <c r="BR39" s="712"/>
      <c r="BS39" s="712"/>
      <c r="BT39" s="712"/>
      <c r="BU39" s="713"/>
      <c r="BV39" s="678">
        <v>9641</v>
      </c>
      <c r="BW39" s="679"/>
      <c r="BX39" s="679"/>
      <c r="BY39" s="679"/>
      <c r="BZ39" s="679"/>
      <c r="CA39" s="679"/>
      <c r="CB39" s="722"/>
      <c r="CD39" s="711" t="s">
        <v>337</v>
      </c>
      <c r="CE39" s="712"/>
      <c r="CF39" s="712"/>
      <c r="CG39" s="712"/>
      <c r="CH39" s="712"/>
      <c r="CI39" s="712"/>
      <c r="CJ39" s="712"/>
      <c r="CK39" s="712"/>
      <c r="CL39" s="712"/>
      <c r="CM39" s="712"/>
      <c r="CN39" s="712"/>
      <c r="CO39" s="712"/>
      <c r="CP39" s="712"/>
      <c r="CQ39" s="713"/>
      <c r="CR39" s="678">
        <v>114006</v>
      </c>
      <c r="CS39" s="697"/>
      <c r="CT39" s="697"/>
      <c r="CU39" s="697"/>
      <c r="CV39" s="697"/>
      <c r="CW39" s="697"/>
      <c r="CX39" s="697"/>
      <c r="CY39" s="698"/>
      <c r="CZ39" s="681">
        <v>0.6</v>
      </c>
      <c r="DA39" s="699"/>
      <c r="DB39" s="699"/>
      <c r="DC39" s="700"/>
      <c r="DD39" s="684">
        <v>24343</v>
      </c>
      <c r="DE39" s="697"/>
      <c r="DF39" s="697"/>
      <c r="DG39" s="697"/>
      <c r="DH39" s="697"/>
      <c r="DI39" s="697"/>
      <c r="DJ39" s="697"/>
      <c r="DK39" s="698"/>
      <c r="DL39" s="684" t="s">
        <v>125</v>
      </c>
      <c r="DM39" s="697"/>
      <c r="DN39" s="697"/>
      <c r="DO39" s="697"/>
      <c r="DP39" s="697"/>
      <c r="DQ39" s="697"/>
      <c r="DR39" s="697"/>
      <c r="DS39" s="697"/>
      <c r="DT39" s="697"/>
      <c r="DU39" s="697"/>
      <c r="DV39" s="698"/>
      <c r="DW39" s="681" t="s">
        <v>177</v>
      </c>
      <c r="DX39" s="699"/>
      <c r="DY39" s="699"/>
      <c r="DZ39" s="699"/>
      <c r="EA39" s="699"/>
      <c r="EB39" s="699"/>
      <c r="EC39" s="714"/>
    </row>
    <row r="40" spans="2:133" ht="11.25" customHeight="1" x14ac:dyDescent="0.15">
      <c r="B40" s="675" t="s">
        <v>338</v>
      </c>
      <c r="C40" s="676"/>
      <c r="D40" s="676"/>
      <c r="E40" s="676"/>
      <c r="F40" s="676"/>
      <c r="G40" s="676"/>
      <c r="H40" s="676"/>
      <c r="I40" s="676"/>
      <c r="J40" s="676"/>
      <c r="K40" s="676"/>
      <c r="L40" s="676"/>
      <c r="M40" s="676"/>
      <c r="N40" s="676"/>
      <c r="O40" s="676"/>
      <c r="P40" s="676"/>
      <c r="Q40" s="677"/>
      <c r="R40" s="678" t="s">
        <v>125</v>
      </c>
      <c r="S40" s="679"/>
      <c r="T40" s="679"/>
      <c r="U40" s="679"/>
      <c r="V40" s="679"/>
      <c r="W40" s="679"/>
      <c r="X40" s="679"/>
      <c r="Y40" s="680"/>
      <c r="Z40" s="715" t="s">
        <v>125</v>
      </c>
      <c r="AA40" s="715"/>
      <c r="AB40" s="715"/>
      <c r="AC40" s="715"/>
      <c r="AD40" s="716" t="s">
        <v>125</v>
      </c>
      <c r="AE40" s="716"/>
      <c r="AF40" s="716"/>
      <c r="AG40" s="716"/>
      <c r="AH40" s="716"/>
      <c r="AI40" s="716"/>
      <c r="AJ40" s="716"/>
      <c r="AK40" s="716"/>
      <c r="AL40" s="681" t="s">
        <v>125</v>
      </c>
      <c r="AM40" s="682"/>
      <c r="AN40" s="682"/>
      <c r="AO40" s="717"/>
      <c r="AQ40" s="718" t="s">
        <v>339</v>
      </c>
      <c r="AR40" s="719"/>
      <c r="AS40" s="719"/>
      <c r="AT40" s="719"/>
      <c r="AU40" s="719"/>
      <c r="AV40" s="719"/>
      <c r="AW40" s="719"/>
      <c r="AX40" s="719"/>
      <c r="AY40" s="720"/>
      <c r="AZ40" s="678">
        <v>121986</v>
      </c>
      <c r="BA40" s="679"/>
      <c r="BB40" s="679"/>
      <c r="BC40" s="679"/>
      <c r="BD40" s="697"/>
      <c r="BE40" s="697"/>
      <c r="BF40" s="721"/>
      <c r="BG40" s="723" t="s">
        <v>340</v>
      </c>
      <c r="BH40" s="724"/>
      <c r="BI40" s="724"/>
      <c r="BJ40" s="724"/>
      <c r="BK40" s="724"/>
      <c r="BL40" s="236"/>
      <c r="BM40" s="712" t="s">
        <v>341</v>
      </c>
      <c r="BN40" s="712"/>
      <c r="BO40" s="712"/>
      <c r="BP40" s="712"/>
      <c r="BQ40" s="712"/>
      <c r="BR40" s="712"/>
      <c r="BS40" s="712"/>
      <c r="BT40" s="712"/>
      <c r="BU40" s="713"/>
      <c r="BV40" s="678">
        <v>88</v>
      </c>
      <c r="BW40" s="679"/>
      <c r="BX40" s="679"/>
      <c r="BY40" s="679"/>
      <c r="BZ40" s="679"/>
      <c r="CA40" s="679"/>
      <c r="CB40" s="722"/>
      <c r="CD40" s="711" t="s">
        <v>342</v>
      </c>
      <c r="CE40" s="712"/>
      <c r="CF40" s="712"/>
      <c r="CG40" s="712"/>
      <c r="CH40" s="712"/>
      <c r="CI40" s="712"/>
      <c r="CJ40" s="712"/>
      <c r="CK40" s="712"/>
      <c r="CL40" s="712"/>
      <c r="CM40" s="712"/>
      <c r="CN40" s="712"/>
      <c r="CO40" s="712"/>
      <c r="CP40" s="712"/>
      <c r="CQ40" s="713"/>
      <c r="CR40" s="678">
        <v>1687775</v>
      </c>
      <c r="CS40" s="679"/>
      <c r="CT40" s="679"/>
      <c r="CU40" s="679"/>
      <c r="CV40" s="679"/>
      <c r="CW40" s="679"/>
      <c r="CX40" s="679"/>
      <c r="CY40" s="680"/>
      <c r="CZ40" s="681">
        <v>8.1999999999999993</v>
      </c>
      <c r="DA40" s="699"/>
      <c r="DB40" s="699"/>
      <c r="DC40" s="700"/>
      <c r="DD40" s="684">
        <v>1406475</v>
      </c>
      <c r="DE40" s="679"/>
      <c r="DF40" s="679"/>
      <c r="DG40" s="679"/>
      <c r="DH40" s="679"/>
      <c r="DI40" s="679"/>
      <c r="DJ40" s="679"/>
      <c r="DK40" s="680"/>
      <c r="DL40" s="684" t="s">
        <v>125</v>
      </c>
      <c r="DM40" s="679"/>
      <c r="DN40" s="679"/>
      <c r="DO40" s="679"/>
      <c r="DP40" s="679"/>
      <c r="DQ40" s="679"/>
      <c r="DR40" s="679"/>
      <c r="DS40" s="679"/>
      <c r="DT40" s="679"/>
      <c r="DU40" s="679"/>
      <c r="DV40" s="680"/>
      <c r="DW40" s="681" t="s">
        <v>125</v>
      </c>
      <c r="DX40" s="699"/>
      <c r="DY40" s="699"/>
      <c r="DZ40" s="699"/>
      <c r="EA40" s="699"/>
      <c r="EB40" s="699"/>
      <c r="EC40" s="714"/>
    </row>
    <row r="41" spans="2:133" ht="11.25" customHeight="1" x14ac:dyDescent="0.15">
      <c r="B41" s="675" t="s">
        <v>343</v>
      </c>
      <c r="C41" s="676"/>
      <c r="D41" s="676"/>
      <c r="E41" s="676"/>
      <c r="F41" s="676"/>
      <c r="G41" s="676"/>
      <c r="H41" s="676"/>
      <c r="I41" s="676"/>
      <c r="J41" s="676"/>
      <c r="K41" s="676"/>
      <c r="L41" s="676"/>
      <c r="M41" s="676"/>
      <c r="N41" s="676"/>
      <c r="O41" s="676"/>
      <c r="P41" s="676"/>
      <c r="Q41" s="677"/>
      <c r="R41" s="678">
        <v>757282</v>
      </c>
      <c r="S41" s="679"/>
      <c r="T41" s="679"/>
      <c r="U41" s="679"/>
      <c r="V41" s="679"/>
      <c r="W41" s="679"/>
      <c r="X41" s="679"/>
      <c r="Y41" s="680"/>
      <c r="Z41" s="715">
        <v>3.6</v>
      </c>
      <c r="AA41" s="715"/>
      <c r="AB41" s="715"/>
      <c r="AC41" s="715"/>
      <c r="AD41" s="716" t="s">
        <v>125</v>
      </c>
      <c r="AE41" s="716"/>
      <c r="AF41" s="716"/>
      <c r="AG41" s="716"/>
      <c r="AH41" s="716"/>
      <c r="AI41" s="716"/>
      <c r="AJ41" s="716"/>
      <c r="AK41" s="716"/>
      <c r="AL41" s="681" t="s">
        <v>125</v>
      </c>
      <c r="AM41" s="682"/>
      <c r="AN41" s="682"/>
      <c r="AO41" s="717"/>
      <c r="AQ41" s="718" t="s">
        <v>344</v>
      </c>
      <c r="AR41" s="719"/>
      <c r="AS41" s="719"/>
      <c r="AT41" s="719"/>
      <c r="AU41" s="719"/>
      <c r="AV41" s="719"/>
      <c r="AW41" s="719"/>
      <c r="AX41" s="719"/>
      <c r="AY41" s="720"/>
      <c r="AZ41" s="678">
        <v>398056</v>
      </c>
      <c r="BA41" s="679"/>
      <c r="BB41" s="679"/>
      <c r="BC41" s="679"/>
      <c r="BD41" s="697"/>
      <c r="BE41" s="697"/>
      <c r="BF41" s="721"/>
      <c r="BG41" s="723"/>
      <c r="BH41" s="724"/>
      <c r="BI41" s="724"/>
      <c r="BJ41" s="724"/>
      <c r="BK41" s="724"/>
      <c r="BL41" s="236"/>
      <c r="BM41" s="712" t="s">
        <v>345</v>
      </c>
      <c r="BN41" s="712"/>
      <c r="BO41" s="712"/>
      <c r="BP41" s="712"/>
      <c r="BQ41" s="712"/>
      <c r="BR41" s="712"/>
      <c r="BS41" s="712"/>
      <c r="BT41" s="712"/>
      <c r="BU41" s="713"/>
      <c r="BV41" s="678" t="s">
        <v>125</v>
      </c>
      <c r="BW41" s="679"/>
      <c r="BX41" s="679"/>
      <c r="BY41" s="679"/>
      <c r="BZ41" s="679"/>
      <c r="CA41" s="679"/>
      <c r="CB41" s="722"/>
      <c r="CD41" s="711" t="s">
        <v>346</v>
      </c>
      <c r="CE41" s="712"/>
      <c r="CF41" s="712"/>
      <c r="CG41" s="712"/>
      <c r="CH41" s="712"/>
      <c r="CI41" s="712"/>
      <c r="CJ41" s="712"/>
      <c r="CK41" s="712"/>
      <c r="CL41" s="712"/>
      <c r="CM41" s="712"/>
      <c r="CN41" s="712"/>
      <c r="CO41" s="712"/>
      <c r="CP41" s="712"/>
      <c r="CQ41" s="713"/>
      <c r="CR41" s="678" t="s">
        <v>125</v>
      </c>
      <c r="CS41" s="697"/>
      <c r="CT41" s="697"/>
      <c r="CU41" s="697"/>
      <c r="CV41" s="697"/>
      <c r="CW41" s="697"/>
      <c r="CX41" s="697"/>
      <c r="CY41" s="698"/>
      <c r="CZ41" s="681" t="s">
        <v>125</v>
      </c>
      <c r="DA41" s="699"/>
      <c r="DB41" s="699"/>
      <c r="DC41" s="700"/>
      <c r="DD41" s="684" t="s">
        <v>239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347</v>
      </c>
      <c r="C42" s="660"/>
      <c r="D42" s="660"/>
      <c r="E42" s="660"/>
      <c r="F42" s="660"/>
      <c r="G42" s="660"/>
      <c r="H42" s="660"/>
      <c r="I42" s="660"/>
      <c r="J42" s="660"/>
      <c r="K42" s="660"/>
      <c r="L42" s="660"/>
      <c r="M42" s="660"/>
      <c r="N42" s="660"/>
      <c r="O42" s="660"/>
      <c r="P42" s="660"/>
      <c r="Q42" s="661"/>
      <c r="R42" s="662">
        <v>20764085</v>
      </c>
      <c r="S42" s="701"/>
      <c r="T42" s="701"/>
      <c r="U42" s="701"/>
      <c r="V42" s="701"/>
      <c r="W42" s="701"/>
      <c r="X42" s="701"/>
      <c r="Y42" s="703"/>
      <c r="Z42" s="704">
        <v>100</v>
      </c>
      <c r="AA42" s="704"/>
      <c r="AB42" s="704"/>
      <c r="AC42" s="704"/>
      <c r="AD42" s="705">
        <v>11727128</v>
      </c>
      <c r="AE42" s="705"/>
      <c r="AF42" s="705"/>
      <c r="AG42" s="705"/>
      <c r="AH42" s="705"/>
      <c r="AI42" s="705"/>
      <c r="AJ42" s="705"/>
      <c r="AK42" s="705"/>
      <c r="AL42" s="665">
        <v>100</v>
      </c>
      <c r="AM42" s="706"/>
      <c r="AN42" s="706"/>
      <c r="AO42" s="707"/>
      <c r="AQ42" s="708" t="s">
        <v>348</v>
      </c>
      <c r="AR42" s="709"/>
      <c r="AS42" s="709"/>
      <c r="AT42" s="709"/>
      <c r="AU42" s="709"/>
      <c r="AV42" s="709"/>
      <c r="AW42" s="709"/>
      <c r="AX42" s="709"/>
      <c r="AY42" s="710"/>
      <c r="AZ42" s="662">
        <v>1486582</v>
      </c>
      <c r="BA42" s="701"/>
      <c r="BB42" s="701"/>
      <c r="BC42" s="701"/>
      <c r="BD42" s="663"/>
      <c r="BE42" s="663"/>
      <c r="BF42" s="727"/>
      <c r="BG42" s="725"/>
      <c r="BH42" s="726"/>
      <c r="BI42" s="726"/>
      <c r="BJ42" s="726"/>
      <c r="BK42" s="726"/>
      <c r="BL42" s="237"/>
      <c r="BM42" s="728" t="s">
        <v>349</v>
      </c>
      <c r="BN42" s="728"/>
      <c r="BO42" s="728"/>
      <c r="BP42" s="728"/>
      <c r="BQ42" s="728"/>
      <c r="BR42" s="728"/>
      <c r="BS42" s="728"/>
      <c r="BT42" s="728"/>
      <c r="BU42" s="729"/>
      <c r="BV42" s="662">
        <v>391</v>
      </c>
      <c r="BW42" s="701"/>
      <c r="BX42" s="701"/>
      <c r="BY42" s="701"/>
      <c r="BZ42" s="701"/>
      <c r="CA42" s="701"/>
      <c r="CB42" s="702"/>
      <c r="CD42" s="675" t="s">
        <v>350</v>
      </c>
      <c r="CE42" s="676"/>
      <c r="CF42" s="676"/>
      <c r="CG42" s="676"/>
      <c r="CH42" s="676"/>
      <c r="CI42" s="676"/>
      <c r="CJ42" s="676"/>
      <c r="CK42" s="676"/>
      <c r="CL42" s="676"/>
      <c r="CM42" s="676"/>
      <c r="CN42" s="676"/>
      <c r="CO42" s="676"/>
      <c r="CP42" s="676"/>
      <c r="CQ42" s="677"/>
      <c r="CR42" s="678">
        <v>2853973</v>
      </c>
      <c r="CS42" s="679"/>
      <c r="CT42" s="679"/>
      <c r="CU42" s="679"/>
      <c r="CV42" s="679"/>
      <c r="CW42" s="679"/>
      <c r="CX42" s="679"/>
      <c r="CY42" s="680"/>
      <c r="CZ42" s="681">
        <v>13.8</v>
      </c>
      <c r="DA42" s="682"/>
      <c r="DB42" s="682"/>
      <c r="DC42" s="683"/>
      <c r="DD42" s="684">
        <v>586201</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351</v>
      </c>
      <c r="CE43" s="676"/>
      <c r="CF43" s="676"/>
      <c r="CG43" s="676"/>
      <c r="CH43" s="676"/>
      <c r="CI43" s="676"/>
      <c r="CJ43" s="676"/>
      <c r="CK43" s="676"/>
      <c r="CL43" s="676"/>
      <c r="CM43" s="676"/>
      <c r="CN43" s="676"/>
      <c r="CO43" s="676"/>
      <c r="CP43" s="676"/>
      <c r="CQ43" s="677"/>
      <c r="CR43" s="678">
        <v>50869</v>
      </c>
      <c r="CS43" s="697"/>
      <c r="CT43" s="697"/>
      <c r="CU43" s="697"/>
      <c r="CV43" s="697"/>
      <c r="CW43" s="697"/>
      <c r="CX43" s="697"/>
      <c r="CY43" s="698"/>
      <c r="CZ43" s="681">
        <v>0.2</v>
      </c>
      <c r="DA43" s="699"/>
      <c r="DB43" s="699"/>
      <c r="DC43" s="700"/>
      <c r="DD43" s="684">
        <v>50869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299</v>
      </c>
      <c r="CE44" s="692"/>
      <c r="CF44" s="675" t="s">
        <v>352</v>
      </c>
      <c r="CG44" s="676"/>
      <c r="CH44" s="676"/>
      <c r="CI44" s="676"/>
      <c r="CJ44" s="676"/>
      <c r="CK44" s="676"/>
      <c r="CL44" s="676"/>
      <c r="CM44" s="676"/>
      <c r="CN44" s="676"/>
      <c r="CO44" s="676"/>
      <c r="CP44" s="676"/>
      <c r="CQ44" s="677"/>
      <c r="CR44" s="678">
        <v>2853973</v>
      </c>
      <c r="CS44" s="679"/>
      <c r="CT44" s="679"/>
      <c r="CU44" s="679"/>
      <c r="CV44" s="679"/>
      <c r="CW44" s="679"/>
      <c r="CX44" s="679"/>
      <c r="CY44" s="680"/>
      <c r="CZ44" s="681">
        <v>13.8</v>
      </c>
      <c r="DA44" s="682"/>
      <c r="DB44" s="682"/>
      <c r="DC44" s="683"/>
      <c r="DD44" s="684">
        <v>586201</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353</v>
      </c>
      <c r="CG45" s="676"/>
      <c r="CH45" s="676"/>
      <c r="CI45" s="676"/>
      <c r="CJ45" s="676"/>
      <c r="CK45" s="676"/>
      <c r="CL45" s="676"/>
      <c r="CM45" s="676"/>
      <c r="CN45" s="676"/>
      <c r="CO45" s="676"/>
      <c r="CP45" s="676"/>
      <c r="CQ45" s="677"/>
      <c r="CR45" s="678">
        <v>1318704</v>
      </c>
      <c r="CS45" s="697"/>
      <c r="CT45" s="697"/>
      <c r="CU45" s="697"/>
      <c r="CV45" s="697"/>
      <c r="CW45" s="697"/>
      <c r="CX45" s="697"/>
      <c r="CY45" s="698"/>
      <c r="CZ45" s="681">
        <v>6.4</v>
      </c>
      <c r="DA45" s="699"/>
      <c r="DB45" s="699"/>
      <c r="DC45" s="700"/>
      <c r="DD45" s="684">
        <v>35272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355</v>
      </c>
      <c r="CG46" s="676"/>
      <c r="CH46" s="676"/>
      <c r="CI46" s="676"/>
      <c r="CJ46" s="676"/>
      <c r="CK46" s="676"/>
      <c r="CL46" s="676"/>
      <c r="CM46" s="676"/>
      <c r="CN46" s="676"/>
      <c r="CO46" s="676"/>
      <c r="CP46" s="676"/>
      <c r="CQ46" s="677"/>
      <c r="CR46" s="678">
        <v>1485164</v>
      </c>
      <c r="CS46" s="679"/>
      <c r="CT46" s="679"/>
      <c r="CU46" s="679"/>
      <c r="CV46" s="679"/>
      <c r="CW46" s="679"/>
      <c r="CX46" s="679"/>
      <c r="CY46" s="680"/>
      <c r="CZ46" s="681">
        <v>7.2</v>
      </c>
      <c r="DA46" s="682"/>
      <c r="DB46" s="682"/>
      <c r="DC46" s="683"/>
      <c r="DD46" s="684">
        <v>544457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357</v>
      </c>
      <c r="CG47" s="676"/>
      <c r="CH47" s="676"/>
      <c r="CI47" s="676"/>
      <c r="CJ47" s="676"/>
      <c r="CK47" s="676"/>
      <c r="CL47" s="676"/>
      <c r="CM47" s="676"/>
      <c r="CN47" s="676"/>
      <c r="CO47" s="676"/>
      <c r="CP47" s="676"/>
      <c r="CQ47" s="677"/>
      <c r="CR47" s="678" t="s">
        <v>125</v>
      </c>
      <c r="CS47" s="697"/>
      <c r="CT47" s="697"/>
      <c r="CU47" s="697"/>
      <c r="CV47" s="697"/>
      <c r="CW47" s="697"/>
      <c r="CX47" s="697"/>
      <c r="CY47" s="698"/>
      <c r="CZ47" s="681" t="s">
        <v>239</v>
      </c>
      <c r="DA47" s="699"/>
      <c r="DB47" s="699"/>
      <c r="DC47" s="700"/>
      <c r="DD47" s="684" t="s">
        <v>177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358</v>
      </c>
      <c r="CD48" s="695"/>
      <c r="CE48" s="696"/>
      <c r="CF48" s="675" t="s">
        <v>359</v>
      </c>
      <c r="CG48" s="676"/>
      <c r="CH48" s="676"/>
      <c r="CI48" s="676"/>
      <c r="CJ48" s="676"/>
      <c r="CK48" s="676"/>
      <c r="CL48" s="676"/>
      <c r="CM48" s="676"/>
      <c r="CN48" s="676"/>
      <c r="CO48" s="676"/>
      <c r="CP48" s="676"/>
      <c r="CQ48" s="677"/>
      <c r="CR48" s="678" t="s">
        <v>239</v>
      </c>
      <c r="CS48" s="679"/>
      <c r="CT48" s="679"/>
      <c r="CU48" s="679"/>
      <c r="CV48" s="679"/>
      <c r="CW48" s="679"/>
      <c r="CX48" s="679"/>
      <c r="CY48" s="680"/>
      <c r="CZ48" s="681" t="s">
        <v>177</v>
      </c>
      <c r="DA48" s="682"/>
      <c r="DB48" s="682"/>
      <c r="DC48" s="683"/>
      <c r="DD48" s="684" t="s">
        <v>239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360</v>
      </c>
      <c r="CE49" s="660"/>
      <c r="CF49" s="660"/>
      <c r="CG49" s="660"/>
      <c r="CH49" s="660"/>
      <c r="CI49" s="660"/>
      <c r="CJ49" s="660"/>
      <c r="CK49" s="660"/>
      <c r="CL49" s="660"/>
      <c r="CM49" s="660"/>
      <c r="CN49" s="660"/>
      <c r="CO49" s="660"/>
      <c r="CP49" s="660"/>
      <c r="CQ49" s="661"/>
      <c r="CR49" s="662">
        <v>20666247</v>
      </c>
      <c r="CS49" s="663"/>
      <c r="CT49" s="663"/>
      <c r="CU49" s="663"/>
      <c r="CV49" s="663"/>
      <c r="CW49" s="663"/>
      <c r="CX49" s="663"/>
      <c r="CY49" s="664"/>
      <c r="CZ49" s="665">
        <v>100</v>
      </c>
      <c r="DA49" s="666"/>
      <c r="DB49" s="666"/>
      <c r="DC49" s="667"/>
      <c r="DD49" s="668">
        <v>14284465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oSxQMHomOv1+spBhoZu6iEUPTb5mgOt6KBeYBRzf/SaJyRwlVOuh/rEigqv0DVYJP7x4nU2TDNKM2bxHHP97qQ==" saltValue="XemErRpjjYtLLaUNLxiMQ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4" t="s">
        <v>362</v>
      </c>
      <c r="DK2" s="1205"/>
      <c r="DL2" s="1205"/>
      <c r="DM2" s="1205"/>
      <c r="DN2" s="1205"/>
      <c r="DO2" s="1206"/>
      <c r="DP2" s="250"/>
      <c r="DQ2" s="1204" t="s">
        <v>363</v>
      </c>
      <c r="DR2" s="1205"/>
      <c r="DS2" s="1205"/>
      <c r="DT2" s="1205"/>
      <c r="DU2" s="1205"/>
      <c r="DV2" s="1205"/>
      <c r="DW2" s="1205"/>
      <c r="DX2" s="1205"/>
      <c r="DY2" s="1205"/>
      <c r="DZ2" s="1206"/>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7" t="s">
        <v>364</v>
      </c>
      <c r="B4" s="1157"/>
      <c r="C4" s="1157"/>
      <c r="D4" s="1157"/>
      <c r="E4" s="1157"/>
      <c r="F4" s="1157"/>
      <c r="G4" s="1157"/>
      <c r="H4" s="1157"/>
      <c r="I4" s="1157"/>
      <c r="J4" s="1157"/>
      <c r="K4" s="1157"/>
      <c r="L4" s="1157"/>
      <c r="M4" s="1157"/>
      <c r="N4" s="1157"/>
      <c r="O4" s="1157"/>
      <c r="P4" s="1157"/>
      <c r="Q4" s="1157"/>
      <c r="R4" s="1157"/>
      <c r="S4" s="1157"/>
      <c r="T4" s="1157"/>
      <c r="U4" s="1157"/>
      <c r="V4" s="1157"/>
      <c r="W4" s="1157"/>
      <c r="X4" s="1157"/>
      <c r="Y4" s="1157"/>
      <c r="Z4" s="1157"/>
      <c r="AA4" s="1157"/>
      <c r="AB4" s="1157"/>
      <c r="AC4" s="1157"/>
      <c r="AD4" s="1157"/>
      <c r="AE4" s="1157"/>
      <c r="AF4" s="1157"/>
      <c r="AG4" s="1157"/>
      <c r="AH4" s="1157"/>
      <c r="AI4" s="1157"/>
      <c r="AJ4" s="1157"/>
      <c r="AK4" s="1157"/>
      <c r="AL4" s="1157"/>
      <c r="AM4" s="1157"/>
      <c r="AN4" s="1157"/>
      <c r="AO4" s="1157"/>
      <c r="AP4" s="1157"/>
      <c r="AQ4" s="1157"/>
      <c r="AR4" s="1157"/>
      <c r="AS4" s="1157"/>
      <c r="AT4" s="1157"/>
      <c r="AU4" s="1157"/>
      <c r="AV4" s="1157"/>
      <c r="AW4" s="1157"/>
      <c r="AX4" s="1157"/>
      <c r="AY4" s="1157"/>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366</v>
      </c>
      <c r="B5" s="1089"/>
      <c r="C5" s="1089"/>
      <c r="D5" s="1089"/>
      <c r="E5" s="1089"/>
      <c r="F5" s="1089"/>
      <c r="G5" s="1089"/>
      <c r="H5" s="1089"/>
      <c r="I5" s="1089"/>
      <c r="J5" s="1089"/>
      <c r="K5" s="1089"/>
      <c r="L5" s="1089"/>
      <c r="M5" s="1089"/>
      <c r="N5" s="1089"/>
      <c r="O5" s="1089"/>
      <c r="P5" s="1090"/>
      <c r="Q5" s="1094" t="s">
        <v>367</v>
      </c>
      <c r="R5" s="1095"/>
      <c r="S5" s="1095"/>
      <c r="T5" s="1095"/>
      <c r="U5" s="1096"/>
      <c r="V5" s="1094" t="s">
        <v>368</v>
      </c>
      <c r="W5" s="1095"/>
      <c r="X5" s="1095"/>
      <c r="Y5" s="1095"/>
      <c r="Z5" s="1096"/>
      <c r="AA5" s="1094" t="s">
        <v>369</v>
      </c>
      <c r="AB5" s="1095"/>
      <c r="AC5" s="1095"/>
      <c r="AD5" s="1095"/>
      <c r="AE5" s="1095"/>
      <c r="AF5" s="1207" t="s">
        <v>370</v>
      </c>
      <c r="AG5" s="1095"/>
      <c r="AH5" s="1095"/>
      <c r="AI5" s="1095"/>
      <c r="AJ5" s="1110"/>
      <c r="AK5" s="1095" t="s">
        <v>371</v>
      </c>
      <c r="AL5" s="1095"/>
      <c r="AM5" s="1095"/>
      <c r="AN5" s="1095"/>
      <c r="AO5" s="1096"/>
      <c r="AP5" s="1094" t="s">
        <v>372</v>
      </c>
      <c r="AQ5" s="1095"/>
      <c r="AR5" s="1095"/>
      <c r="AS5" s="1095"/>
      <c r="AT5" s="1096"/>
      <c r="AU5" s="1094" t="s">
        <v>373</v>
      </c>
      <c r="AV5" s="1095"/>
      <c r="AW5" s="1095"/>
      <c r="AX5" s="1095"/>
      <c r="AY5" s="1110"/>
      <c r="AZ5" s="257"/>
      <c r="BA5" s="257"/>
      <c r="BB5" s="257"/>
      <c r="BC5" s="257"/>
      <c r="BD5" s="257"/>
      <c r="BE5" s="258"/>
      <c r="BF5" s="258"/>
      <c r="BG5" s="258"/>
      <c r="BH5" s="258"/>
      <c r="BI5" s="258"/>
      <c r="BJ5" s="258"/>
      <c r="BK5" s="258"/>
      <c r="BL5" s="258"/>
      <c r="BM5" s="258"/>
      <c r="BN5" s="258"/>
      <c r="BO5" s="258"/>
      <c r="BP5" s="258"/>
      <c r="BQ5" s="1088" t="s">
        <v>374</v>
      </c>
      <c r="BR5" s="1089"/>
      <c r="BS5" s="1089"/>
      <c r="BT5" s="1089"/>
      <c r="BU5" s="1089"/>
      <c r="BV5" s="1089"/>
      <c r="BW5" s="1089"/>
      <c r="BX5" s="1089"/>
      <c r="BY5" s="1089"/>
      <c r="BZ5" s="1089"/>
      <c r="CA5" s="1089"/>
      <c r="CB5" s="1089"/>
      <c r="CC5" s="1089"/>
      <c r="CD5" s="1089"/>
      <c r="CE5" s="1089"/>
      <c r="CF5" s="1089"/>
      <c r="CG5" s="1090"/>
      <c r="CH5" s="1094" t="s">
        <v>375</v>
      </c>
      <c r="CI5" s="1095"/>
      <c r="CJ5" s="1095"/>
      <c r="CK5" s="1095"/>
      <c r="CL5" s="1096"/>
      <c r="CM5" s="1094" t="s">
        <v>376</v>
      </c>
      <c r="CN5" s="1095"/>
      <c r="CO5" s="1095"/>
      <c r="CP5" s="1095"/>
      <c r="CQ5" s="1096"/>
      <c r="CR5" s="1094" t="s">
        <v>377</v>
      </c>
      <c r="CS5" s="1095"/>
      <c r="CT5" s="1095"/>
      <c r="CU5" s="1095"/>
      <c r="CV5" s="1096"/>
      <c r="CW5" s="1094" t="s">
        <v>378</v>
      </c>
      <c r="CX5" s="1095"/>
      <c r="CY5" s="1095"/>
      <c r="CZ5" s="1095"/>
      <c r="DA5" s="1096"/>
      <c r="DB5" s="1094" t="s">
        <v>379</v>
      </c>
      <c r="DC5" s="1095"/>
      <c r="DD5" s="1095"/>
      <c r="DE5" s="1095"/>
      <c r="DF5" s="1096"/>
      <c r="DG5" s="1192" t="s">
        <v>380</v>
      </c>
      <c r="DH5" s="1193"/>
      <c r="DI5" s="1193"/>
      <c r="DJ5" s="1193"/>
      <c r="DK5" s="1194"/>
      <c r="DL5" s="1192" t="s">
        <v>381</v>
      </c>
      <c r="DM5" s="1193"/>
      <c r="DN5" s="1193"/>
      <c r="DO5" s="1193"/>
      <c r="DP5" s="1194"/>
      <c r="DQ5" s="1094" t="s">
        <v>382</v>
      </c>
      <c r="DR5" s="1095"/>
      <c r="DS5" s="1095"/>
      <c r="DT5" s="1095"/>
      <c r="DU5" s="1096"/>
      <c r="DV5" s="1094" t="s">
        <v>373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8"/>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5"/>
      <c r="DH6" s="1196"/>
      <c r="DI6" s="1196"/>
      <c r="DJ6" s="1196"/>
      <c r="DK6" s="1197"/>
      <c r="DL6" s="1195"/>
      <c r="DM6" s="1196"/>
      <c r="DN6" s="1196"/>
      <c r="DO6" s="1196"/>
      <c r="DP6" s="1197"/>
      <c r="DQ6" s="1097"/>
      <c r="DR6" s="1098"/>
      <c r="DS6" s="1098"/>
      <c r="DT6" s="1098"/>
      <c r="DU6" s="1099"/>
      <c r="DV6" s="1097"/>
      <c r="DW6" s="1098"/>
      <c r="DX6" s="1098"/>
      <c r="DY6" s="1098"/>
      <c r="DZ6" s="1111"/>
      <c r="EA6" s="255"/>
    </row>
    <row r="7" spans="1:131" s="256" customFormat="1" ht="26.25" customHeight="1" thickTop="1" x14ac:dyDescent="0.15">
      <c r="A7" s="259">
        <v>1</v>
      </c>
      <c r="B7" s="1144" t="s">
        <v>383</v>
      </c>
      <c r="C7" s="1145"/>
      <c r="D7" s="1145"/>
      <c r="E7" s="1145"/>
      <c r="F7" s="1145"/>
      <c r="G7" s="1145"/>
      <c r="H7" s="1145"/>
      <c r="I7" s="1145"/>
      <c r="J7" s="1145"/>
      <c r="K7" s="1145"/>
      <c r="L7" s="1145"/>
      <c r="M7" s="1145"/>
      <c r="N7" s="1145"/>
      <c r="O7" s="1145"/>
      <c r="P7" s="1146"/>
      <c r="Q7" s="1198">
        <v>21219</v>
      </c>
      <c r="R7" s="1199"/>
      <c r="S7" s="1199"/>
      <c r="T7" s="1199"/>
      <c r="U7" s="1199"/>
      <c r="V7" s="1199">
        <v>21121</v>
      </c>
      <c r="W7" s="1199"/>
      <c r="X7" s="1199"/>
      <c r="Y7" s="1199"/>
      <c r="Z7" s="1199"/>
      <c r="AA7" s="1199">
        <v>98</v>
      </c>
      <c r="AB7" s="1199"/>
      <c r="AC7" s="1199"/>
      <c r="AD7" s="1199"/>
      <c r="AE7" s="1200"/>
      <c r="AF7" s="1201">
        <v>88</v>
      </c>
      <c r="AG7" s="1202"/>
      <c r="AH7" s="1202"/>
      <c r="AI7" s="1202"/>
      <c r="AJ7" s="1203"/>
      <c r="AK7" s="1185">
        <v>458</v>
      </c>
      <c r="AL7" s="1186"/>
      <c r="AM7" s="1186"/>
      <c r="AN7" s="1186"/>
      <c r="AO7" s="1186"/>
      <c r="AP7" s="1186">
        <v>30396</v>
      </c>
      <c r="AQ7" s="1186"/>
      <c r="AR7" s="1186"/>
      <c r="AS7" s="1186"/>
      <c r="AT7" s="1186"/>
      <c r="AU7" s="1187"/>
      <c r="AV7" s="1187"/>
      <c r="AW7" s="1187"/>
      <c r="AX7" s="1187"/>
      <c r="AY7" s="1188"/>
      <c r="AZ7" s="253"/>
      <c r="BA7" s="253"/>
      <c r="BB7" s="253"/>
      <c r="BC7" s="253"/>
      <c r="BD7" s="253"/>
      <c r="BE7" s="254"/>
      <c r="BF7" s="254"/>
      <c r="BG7" s="254"/>
      <c r="BH7" s="254"/>
      <c r="BI7" s="254"/>
      <c r="BJ7" s="254"/>
      <c r="BK7" s="254"/>
      <c r="BL7" s="254"/>
      <c r="BM7" s="254"/>
      <c r="BN7" s="254"/>
      <c r="BO7" s="254"/>
      <c r="BP7" s="254"/>
      <c r="BQ7" s="260">
        <v>1</v>
      </c>
      <c r="BR7" s="261" t="s">
        <v>585</v>
      </c>
      <c r="BS7" s="1189" t="s">
        <v>586</v>
      </c>
      <c r="BT7" s="1190"/>
      <c r="BU7" s="1190"/>
      <c r="BV7" s="1190"/>
      <c r="BW7" s="1190"/>
      <c r="BX7" s="1190"/>
      <c r="BY7" s="1190"/>
      <c r="BZ7" s="1190"/>
      <c r="CA7" s="1190"/>
      <c r="CB7" s="1190"/>
      <c r="CC7" s="1190"/>
      <c r="CD7" s="1190"/>
      <c r="CE7" s="1190"/>
      <c r="CF7" s="1190"/>
      <c r="CG7" s="1191"/>
      <c r="CH7" s="1182">
        <v>0</v>
      </c>
      <c r="CI7" s="1183"/>
      <c r="CJ7" s="1183"/>
      <c r="CK7" s="1183"/>
      <c r="CL7" s="1184"/>
      <c r="CM7" s="1182">
        <v>106</v>
      </c>
      <c r="CN7" s="1183"/>
      <c r="CO7" s="1183"/>
      <c r="CP7" s="1183"/>
      <c r="CQ7" s="1184"/>
      <c r="CR7" s="1182">
        <v>102</v>
      </c>
      <c r="CS7" s="1183"/>
      <c r="CT7" s="1183"/>
      <c r="CU7" s="1183"/>
      <c r="CV7" s="1184"/>
      <c r="CW7" s="1182">
        <v>67</v>
      </c>
      <c r="CX7" s="1183"/>
      <c r="CY7" s="1183"/>
      <c r="CZ7" s="1183"/>
      <c r="DA7" s="1184"/>
      <c r="DB7" s="1182" t="s">
        <v>588</v>
      </c>
      <c r="DC7" s="1183"/>
      <c r="DD7" s="1183"/>
      <c r="DE7" s="1183"/>
      <c r="DF7" s="1184"/>
      <c r="DG7" s="1182" t="s">
        <v>588</v>
      </c>
      <c r="DH7" s="1183"/>
      <c r="DI7" s="1183"/>
      <c r="DJ7" s="1183"/>
      <c r="DK7" s="1184"/>
      <c r="DL7" s="1182" t="s">
        <v>588</v>
      </c>
      <c r="DM7" s="1183"/>
      <c r="DN7" s="1183"/>
      <c r="DO7" s="1183"/>
      <c r="DP7" s="1184"/>
      <c r="DQ7" s="1182" t="s">
        <v>588</v>
      </c>
      <c r="DR7" s="1183"/>
      <c r="DS7" s="1183"/>
      <c r="DT7" s="1183"/>
      <c r="DU7" s="1184"/>
      <c r="DV7" s="1209"/>
      <c r="DW7" s="1210"/>
      <c r="DX7" s="1210"/>
      <c r="DY7" s="1210"/>
      <c r="DZ7" s="1211"/>
      <c r="EA7" s="255"/>
    </row>
    <row r="8" spans="1:131" s="256" customFormat="1" ht="26.25" customHeight="1" x14ac:dyDescent="0.15">
      <c r="A8" s="262">
        <v>2</v>
      </c>
      <c r="B8" s="1130" t="s">
        <v>384</v>
      </c>
      <c r="C8" s="1131"/>
      <c r="D8" s="1131"/>
      <c r="E8" s="1131"/>
      <c r="F8" s="1131"/>
      <c r="G8" s="1131"/>
      <c r="H8" s="1131"/>
      <c r="I8" s="1131"/>
      <c r="J8" s="1131"/>
      <c r="K8" s="1131"/>
      <c r="L8" s="1131"/>
      <c r="M8" s="1131"/>
      <c r="N8" s="1131"/>
      <c r="O8" s="1131"/>
      <c r="P8" s="1132"/>
      <c r="Q8" s="1136">
        <v>5</v>
      </c>
      <c r="R8" s="1137"/>
      <c r="S8" s="1137"/>
      <c r="T8" s="1137"/>
      <c r="U8" s="1137"/>
      <c r="V8" s="1137">
        <v>5</v>
      </c>
      <c r="W8" s="1137"/>
      <c r="X8" s="1137"/>
      <c r="Y8" s="1137"/>
      <c r="Z8" s="1137"/>
      <c r="AA8" s="1137" t="s">
        <v>579</v>
      </c>
      <c r="AB8" s="1137"/>
      <c r="AC8" s="1137"/>
      <c r="AD8" s="1137"/>
      <c r="AE8" s="1138"/>
      <c r="AF8" s="1112" t="s">
        <v>385</v>
      </c>
      <c r="AG8" s="1113"/>
      <c r="AH8" s="1113"/>
      <c r="AI8" s="1113"/>
      <c r="AJ8" s="1114"/>
      <c r="AK8" s="1180">
        <v>2</v>
      </c>
      <c r="AL8" s="1181"/>
      <c r="AM8" s="1181"/>
      <c r="AN8" s="1181"/>
      <c r="AO8" s="1181"/>
      <c r="AP8" s="1181" t="s">
        <v>579</v>
      </c>
      <c r="AQ8" s="1181"/>
      <c r="AR8" s="1181"/>
      <c r="AS8" s="1181"/>
      <c r="AT8" s="1181"/>
      <c r="AU8" s="1178"/>
      <c r="AV8" s="1178"/>
      <c r="AW8" s="1178"/>
      <c r="AX8" s="1178"/>
      <c r="AY8" s="1179"/>
      <c r="AZ8" s="253"/>
      <c r="BA8" s="253"/>
      <c r="BB8" s="253"/>
      <c r="BC8" s="253"/>
      <c r="BD8" s="253"/>
      <c r="BE8" s="254"/>
      <c r="BF8" s="254"/>
      <c r="BG8" s="254"/>
      <c r="BH8" s="254"/>
      <c r="BI8" s="254"/>
      <c r="BJ8" s="254"/>
      <c r="BK8" s="254"/>
      <c r="BL8" s="254"/>
      <c r="BM8" s="254"/>
      <c r="BN8" s="254"/>
      <c r="BO8" s="254"/>
      <c r="BP8" s="254"/>
      <c r="BQ8" s="263">
        <v>2</v>
      </c>
      <c r="BR8" s="264" t="s">
        <v>585</v>
      </c>
      <c r="BS8" s="1107" t="s">
        <v>587</v>
      </c>
      <c r="BT8" s="1108"/>
      <c r="BU8" s="1108"/>
      <c r="BV8" s="1108"/>
      <c r="BW8" s="1108"/>
      <c r="BX8" s="1108"/>
      <c r="BY8" s="1108"/>
      <c r="BZ8" s="1108"/>
      <c r="CA8" s="1108"/>
      <c r="CB8" s="1108"/>
      <c r="CC8" s="1108"/>
      <c r="CD8" s="1108"/>
      <c r="CE8" s="1108"/>
      <c r="CF8" s="1108"/>
      <c r="CG8" s="1109"/>
      <c r="CH8" s="1082">
        <v>5</v>
      </c>
      <c r="CI8" s="1083"/>
      <c r="CJ8" s="1083"/>
      <c r="CK8" s="1083"/>
      <c r="CL8" s="1084"/>
      <c r="CM8" s="1082">
        <v>104</v>
      </c>
      <c r="CN8" s="1083"/>
      <c r="CO8" s="1083"/>
      <c r="CP8" s="1083"/>
      <c r="CQ8" s="1084"/>
      <c r="CR8" s="1082">
        <v>23</v>
      </c>
      <c r="CS8" s="1083"/>
      <c r="CT8" s="1083"/>
      <c r="CU8" s="1083"/>
      <c r="CV8" s="1084"/>
      <c r="CW8" s="1082" t="s">
        <v>588</v>
      </c>
      <c r="CX8" s="1083"/>
      <c r="CY8" s="1083"/>
      <c r="CZ8" s="1083"/>
      <c r="DA8" s="1084"/>
      <c r="DB8" s="1082" t="s">
        <v>588</v>
      </c>
      <c r="DC8" s="1083"/>
      <c r="DD8" s="1083"/>
      <c r="DE8" s="1083"/>
      <c r="DF8" s="1084"/>
      <c r="DG8" s="1082" t="s">
        <v>588</v>
      </c>
      <c r="DH8" s="1083"/>
      <c r="DI8" s="1083"/>
      <c r="DJ8" s="1083"/>
      <c r="DK8" s="1084"/>
      <c r="DL8" s="1082" t="s">
        <v>588</v>
      </c>
      <c r="DM8" s="1083"/>
      <c r="DN8" s="1083"/>
      <c r="DO8" s="1083"/>
      <c r="DP8" s="1084"/>
      <c r="DQ8" s="1082" t="s">
        <v>588</v>
      </c>
      <c r="DR8" s="1083"/>
      <c r="DS8" s="1083"/>
      <c r="DT8" s="1083"/>
      <c r="DU8" s="1084"/>
      <c r="DV8" s="1085"/>
      <c r="DW8" s="1086"/>
      <c r="DX8" s="1086"/>
      <c r="DY8" s="1086"/>
      <c r="DZ8" s="1087"/>
      <c r="EA8" s="255"/>
    </row>
    <row r="9" spans="1:131" s="256" customFormat="1" ht="26.25" customHeight="1" x14ac:dyDescent="0.15">
      <c r="A9" s="262">
        <v>3</v>
      </c>
      <c r="B9" s="1130" t="s">
        <v>386</v>
      </c>
      <c r="C9" s="1131"/>
      <c r="D9" s="1131"/>
      <c r="E9" s="1131"/>
      <c r="F9" s="1131"/>
      <c r="G9" s="1131"/>
      <c r="H9" s="1131"/>
      <c r="I9" s="1131"/>
      <c r="J9" s="1131"/>
      <c r="K9" s="1131"/>
      <c r="L9" s="1131"/>
      <c r="M9" s="1131"/>
      <c r="N9" s="1131"/>
      <c r="O9" s="1131"/>
      <c r="P9" s="1132"/>
      <c r="Q9" s="1136" t="s">
        <v>579</v>
      </c>
      <c r="R9" s="1137"/>
      <c r="S9" s="1137"/>
      <c r="T9" s="1137"/>
      <c r="U9" s="1137"/>
      <c r="V9" s="1137" t="s">
        <v>579</v>
      </c>
      <c r="W9" s="1137"/>
      <c r="X9" s="1137"/>
      <c r="Y9" s="1137"/>
      <c r="Z9" s="1137"/>
      <c r="AA9" s="1137" t="s">
        <v>579</v>
      </c>
      <c r="AB9" s="1137"/>
      <c r="AC9" s="1137"/>
      <c r="AD9" s="1137"/>
      <c r="AE9" s="1138"/>
      <c r="AF9" s="1112" t="s">
        <v>125</v>
      </c>
      <c r="AG9" s="1113"/>
      <c r="AH9" s="1113"/>
      <c r="AI9" s="1113"/>
      <c r="AJ9" s="1114"/>
      <c r="AK9" s="1180" t="s">
        <v>579</v>
      </c>
      <c r="AL9" s="1181"/>
      <c r="AM9" s="1181"/>
      <c r="AN9" s="1181"/>
      <c r="AO9" s="1181"/>
      <c r="AP9" s="1181" t="s">
        <v>579</v>
      </c>
      <c r="AQ9" s="1181"/>
      <c r="AR9" s="1181"/>
      <c r="AS9" s="1181"/>
      <c r="AT9" s="1181"/>
      <c r="AU9" s="1178"/>
      <c r="AV9" s="1178"/>
      <c r="AW9" s="1178"/>
      <c r="AX9" s="1178"/>
      <c r="AY9" s="1179"/>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80"/>
      <c r="AL10" s="1181"/>
      <c r="AM10" s="1181"/>
      <c r="AN10" s="1181"/>
      <c r="AO10" s="1181"/>
      <c r="AP10" s="1181"/>
      <c r="AQ10" s="1181"/>
      <c r="AR10" s="1181"/>
      <c r="AS10" s="1181"/>
      <c r="AT10" s="1181"/>
      <c r="AU10" s="1178"/>
      <c r="AV10" s="1178"/>
      <c r="AW10" s="1178"/>
      <c r="AX10" s="1178"/>
      <c r="AY10" s="1179"/>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80"/>
      <c r="AL11" s="1181"/>
      <c r="AM11" s="1181"/>
      <c r="AN11" s="1181"/>
      <c r="AO11" s="1181"/>
      <c r="AP11" s="1181"/>
      <c r="AQ11" s="1181"/>
      <c r="AR11" s="1181"/>
      <c r="AS11" s="1181"/>
      <c r="AT11" s="1181"/>
      <c r="AU11" s="1178"/>
      <c r="AV11" s="1178"/>
      <c r="AW11" s="1178"/>
      <c r="AX11" s="1178"/>
      <c r="AY11" s="1179"/>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80"/>
      <c r="AL12" s="1181"/>
      <c r="AM12" s="1181"/>
      <c r="AN12" s="1181"/>
      <c r="AO12" s="1181"/>
      <c r="AP12" s="1181"/>
      <c r="AQ12" s="1181"/>
      <c r="AR12" s="1181"/>
      <c r="AS12" s="1181"/>
      <c r="AT12" s="1181"/>
      <c r="AU12" s="1178"/>
      <c r="AV12" s="1178"/>
      <c r="AW12" s="1178"/>
      <c r="AX12" s="1178"/>
      <c r="AY12" s="1179"/>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80"/>
      <c r="AL13" s="1181"/>
      <c r="AM13" s="1181"/>
      <c r="AN13" s="1181"/>
      <c r="AO13" s="1181"/>
      <c r="AP13" s="1181"/>
      <c r="AQ13" s="1181"/>
      <c r="AR13" s="1181"/>
      <c r="AS13" s="1181"/>
      <c r="AT13" s="1181"/>
      <c r="AU13" s="1178"/>
      <c r="AV13" s="1178"/>
      <c r="AW13" s="1178"/>
      <c r="AX13" s="1178"/>
      <c r="AY13" s="1179"/>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80"/>
      <c r="AL14" s="1181"/>
      <c r="AM14" s="1181"/>
      <c r="AN14" s="1181"/>
      <c r="AO14" s="1181"/>
      <c r="AP14" s="1181"/>
      <c r="AQ14" s="1181"/>
      <c r="AR14" s="1181"/>
      <c r="AS14" s="1181"/>
      <c r="AT14" s="1181"/>
      <c r="AU14" s="1178"/>
      <c r="AV14" s="1178"/>
      <c r="AW14" s="1178"/>
      <c r="AX14" s="1178"/>
      <c r="AY14" s="1179"/>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80"/>
      <c r="AL15" s="1181"/>
      <c r="AM15" s="1181"/>
      <c r="AN15" s="1181"/>
      <c r="AO15" s="1181"/>
      <c r="AP15" s="1181"/>
      <c r="AQ15" s="1181"/>
      <c r="AR15" s="1181"/>
      <c r="AS15" s="1181"/>
      <c r="AT15" s="1181"/>
      <c r="AU15" s="1178"/>
      <c r="AV15" s="1178"/>
      <c r="AW15" s="1178"/>
      <c r="AX15" s="1178"/>
      <c r="AY15" s="1179"/>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80"/>
      <c r="AL16" s="1181"/>
      <c r="AM16" s="1181"/>
      <c r="AN16" s="1181"/>
      <c r="AO16" s="1181"/>
      <c r="AP16" s="1181"/>
      <c r="AQ16" s="1181"/>
      <c r="AR16" s="1181"/>
      <c r="AS16" s="1181"/>
      <c r="AT16" s="1181"/>
      <c r="AU16" s="1178"/>
      <c r="AV16" s="1178"/>
      <c r="AW16" s="1178"/>
      <c r="AX16" s="1178"/>
      <c r="AY16" s="1179"/>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80"/>
      <c r="AL17" s="1181"/>
      <c r="AM17" s="1181"/>
      <c r="AN17" s="1181"/>
      <c r="AO17" s="1181"/>
      <c r="AP17" s="1181"/>
      <c r="AQ17" s="1181"/>
      <c r="AR17" s="1181"/>
      <c r="AS17" s="1181"/>
      <c r="AT17" s="1181"/>
      <c r="AU17" s="1178"/>
      <c r="AV17" s="1178"/>
      <c r="AW17" s="1178"/>
      <c r="AX17" s="1178"/>
      <c r="AY17" s="1179"/>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80"/>
      <c r="AL18" s="1181"/>
      <c r="AM18" s="1181"/>
      <c r="AN18" s="1181"/>
      <c r="AO18" s="1181"/>
      <c r="AP18" s="1181"/>
      <c r="AQ18" s="1181"/>
      <c r="AR18" s="1181"/>
      <c r="AS18" s="1181"/>
      <c r="AT18" s="1181"/>
      <c r="AU18" s="1178"/>
      <c r="AV18" s="1178"/>
      <c r="AW18" s="1178"/>
      <c r="AX18" s="1178"/>
      <c r="AY18" s="1179"/>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80"/>
      <c r="AL19" s="1181"/>
      <c r="AM19" s="1181"/>
      <c r="AN19" s="1181"/>
      <c r="AO19" s="1181"/>
      <c r="AP19" s="1181"/>
      <c r="AQ19" s="1181"/>
      <c r="AR19" s="1181"/>
      <c r="AS19" s="1181"/>
      <c r="AT19" s="1181"/>
      <c r="AU19" s="1178"/>
      <c r="AV19" s="1178"/>
      <c r="AW19" s="1178"/>
      <c r="AX19" s="1178"/>
      <c r="AY19" s="1179"/>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80"/>
      <c r="AL20" s="1181"/>
      <c r="AM20" s="1181"/>
      <c r="AN20" s="1181"/>
      <c r="AO20" s="1181"/>
      <c r="AP20" s="1181"/>
      <c r="AQ20" s="1181"/>
      <c r="AR20" s="1181"/>
      <c r="AS20" s="1181"/>
      <c r="AT20" s="1181"/>
      <c r="AU20" s="1178"/>
      <c r="AV20" s="1178"/>
      <c r="AW20" s="1178"/>
      <c r="AX20" s="1178"/>
      <c r="AY20" s="1179"/>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80"/>
      <c r="AL21" s="1181"/>
      <c r="AM21" s="1181"/>
      <c r="AN21" s="1181"/>
      <c r="AO21" s="1181"/>
      <c r="AP21" s="1181"/>
      <c r="AQ21" s="1181"/>
      <c r="AR21" s="1181"/>
      <c r="AS21" s="1181"/>
      <c r="AT21" s="1181"/>
      <c r="AU21" s="1178"/>
      <c r="AV21" s="1178"/>
      <c r="AW21" s="1178"/>
      <c r="AX21" s="1178"/>
      <c r="AY21" s="1179"/>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5"/>
      <c r="R22" s="1176"/>
      <c r="S22" s="1176"/>
      <c r="T22" s="1176"/>
      <c r="U22" s="1176"/>
      <c r="V22" s="1176"/>
      <c r="W22" s="1176"/>
      <c r="X22" s="1176"/>
      <c r="Y22" s="1176"/>
      <c r="Z22" s="1176"/>
      <c r="AA22" s="1176"/>
      <c r="AB22" s="1176"/>
      <c r="AC22" s="1176"/>
      <c r="AD22" s="1176"/>
      <c r="AE22" s="1177"/>
      <c r="AF22" s="1112"/>
      <c r="AG22" s="1113"/>
      <c r="AH22" s="1113"/>
      <c r="AI22" s="1113"/>
      <c r="AJ22" s="1114"/>
      <c r="AK22" s="1171"/>
      <c r="AL22" s="1172"/>
      <c r="AM22" s="1172"/>
      <c r="AN22" s="1172"/>
      <c r="AO22" s="1172"/>
      <c r="AP22" s="1172"/>
      <c r="AQ22" s="1172"/>
      <c r="AR22" s="1172"/>
      <c r="AS22" s="1172"/>
      <c r="AT22" s="1172"/>
      <c r="AU22" s="1173"/>
      <c r="AV22" s="1173"/>
      <c r="AW22" s="1173"/>
      <c r="AX22" s="1173"/>
      <c r="AY22" s="1174"/>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2">
        <v>21223</v>
      </c>
      <c r="R23" s="1163"/>
      <c r="S23" s="1163"/>
      <c r="T23" s="1163"/>
      <c r="U23" s="1163"/>
      <c r="V23" s="1163">
        <v>21125</v>
      </c>
      <c r="W23" s="1163"/>
      <c r="X23" s="1163"/>
      <c r="Y23" s="1163"/>
      <c r="Z23" s="1163"/>
      <c r="AA23" s="1163">
        <v>98</v>
      </c>
      <c r="AB23" s="1163"/>
      <c r="AC23" s="1163"/>
      <c r="AD23" s="1163"/>
      <c r="AE23" s="1164"/>
      <c r="AF23" s="1165">
        <v>88</v>
      </c>
      <c r="AG23" s="1163"/>
      <c r="AH23" s="1163"/>
      <c r="AI23" s="1163"/>
      <c r="AJ23" s="1166"/>
      <c r="AK23" s="1167"/>
      <c r="AL23" s="1168"/>
      <c r="AM23" s="1168"/>
      <c r="AN23" s="1168"/>
      <c r="AO23" s="1168"/>
      <c r="AP23" s="1163">
        <v>30396</v>
      </c>
      <c r="AQ23" s="1163"/>
      <c r="AR23" s="1163"/>
      <c r="AS23" s="1163"/>
      <c r="AT23" s="1163"/>
      <c r="AU23" s="1169"/>
      <c r="AV23" s="1169"/>
      <c r="AW23" s="1169"/>
      <c r="AX23" s="1169"/>
      <c r="AY23" s="1170"/>
      <c r="AZ23" s="1159" t="s">
        <v>125</v>
      </c>
      <c r="BA23" s="1160"/>
      <c r="BB23" s="1160"/>
      <c r="BC23" s="1160"/>
      <c r="BD23" s="1161"/>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8" t="s">
        <v>390</v>
      </c>
      <c r="B24" s="1158"/>
      <c r="C24" s="1158"/>
      <c r="D24" s="1158"/>
      <c r="E24" s="1158"/>
      <c r="F24" s="1158"/>
      <c r="G24" s="1158"/>
      <c r="H24" s="1158"/>
      <c r="I24" s="1158"/>
      <c r="J24" s="1158"/>
      <c r="K24" s="1158"/>
      <c r="L24" s="1158"/>
      <c r="M24" s="1158"/>
      <c r="N24" s="1158"/>
      <c r="O24" s="1158"/>
      <c r="P24" s="1158"/>
      <c r="Q24" s="1158"/>
      <c r="R24" s="1158"/>
      <c r="S24" s="1158"/>
      <c r="T24" s="1158"/>
      <c r="U24" s="1158"/>
      <c r="V24" s="1158"/>
      <c r="W24" s="1158"/>
      <c r="X24" s="1158"/>
      <c r="Y24" s="1158"/>
      <c r="Z24" s="1158"/>
      <c r="AA24" s="1158"/>
      <c r="AB24" s="1158"/>
      <c r="AC24" s="1158"/>
      <c r="AD24" s="1158"/>
      <c r="AE24" s="1158"/>
      <c r="AF24" s="1158"/>
      <c r="AG24" s="1158"/>
      <c r="AH24" s="1158"/>
      <c r="AI24" s="1158"/>
      <c r="AJ24" s="1158"/>
      <c r="AK24" s="1158"/>
      <c r="AL24" s="1158"/>
      <c r="AM24" s="1158"/>
      <c r="AN24" s="1158"/>
      <c r="AO24" s="1158"/>
      <c r="AP24" s="1158"/>
      <c r="AQ24" s="1158"/>
      <c r="AR24" s="1158"/>
      <c r="AS24" s="1158"/>
      <c r="AT24" s="1158"/>
      <c r="AU24" s="1158"/>
      <c r="AV24" s="1158"/>
      <c r="AW24" s="1158"/>
      <c r="AX24" s="1158"/>
      <c r="AY24" s="1158"/>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7" t="s">
        <v>391</v>
      </c>
      <c r="B25" s="1157"/>
      <c r="C25" s="1157"/>
      <c r="D25" s="1157"/>
      <c r="E25" s="1157"/>
      <c r="F25" s="1157"/>
      <c r="G25" s="1157"/>
      <c r="H25" s="1157"/>
      <c r="I25" s="1157"/>
      <c r="J25" s="1157"/>
      <c r="K25" s="1157"/>
      <c r="L25" s="1157"/>
      <c r="M25" s="1157"/>
      <c r="N25" s="1157"/>
      <c r="O25" s="1157"/>
      <c r="P25" s="1157"/>
      <c r="Q25" s="1157"/>
      <c r="R25" s="1157"/>
      <c r="S25" s="1157"/>
      <c r="T25" s="1157"/>
      <c r="U25" s="1157"/>
      <c r="V25" s="1157"/>
      <c r="W25" s="1157"/>
      <c r="X25" s="1157"/>
      <c r="Y25" s="1157"/>
      <c r="Z25" s="1157"/>
      <c r="AA25" s="1157"/>
      <c r="AB25" s="1157"/>
      <c r="AC25" s="1157"/>
      <c r="AD25" s="1157"/>
      <c r="AE25" s="1157"/>
      <c r="AF25" s="1157"/>
      <c r="AG25" s="1157"/>
      <c r="AH25" s="1157"/>
      <c r="AI25" s="1157"/>
      <c r="AJ25" s="1157"/>
      <c r="AK25" s="1157"/>
      <c r="AL25" s="1157"/>
      <c r="AM25" s="1157"/>
      <c r="AN25" s="1157"/>
      <c r="AO25" s="1157"/>
      <c r="AP25" s="1157"/>
      <c r="AQ25" s="1157"/>
      <c r="AR25" s="1157"/>
      <c r="AS25" s="1157"/>
      <c r="AT25" s="1157"/>
      <c r="AU25" s="1157"/>
      <c r="AV25" s="1157"/>
      <c r="AW25" s="1157"/>
      <c r="AX25" s="1157"/>
      <c r="AY25" s="1157"/>
      <c r="AZ25" s="1157"/>
      <c r="BA25" s="1157"/>
      <c r="BB25" s="1157"/>
      <c r="BC25" s="1157"/>
      <c r="BD25" s="1157"/>
      <c r="BE25" s="1157"/>
      <c r="BF25" s="1157"/>
      <c r="BG25" s="1157"/>
      <c r="BH25" s="1157"/>
      <c r="BI25" s="1157"/>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366</v>
      </c>
      <c r="B26" s="1089"/>
      <c r="C26" s="1089"/>
      <c r="D26" s="1089"/>
      <c r="E26" s="1089"/>
      <c r="F26" s="1089"/>
      <c r="G26" s="1089"/>
      <c r="H26" s="1089"/>
      <c r="I26" s="1089"/>
      <c r="J26" s="1089"/>
      <c r="K26" s="1089"/>
      <c r="L26" s="1089"/>
      <c r="M26" s="1089"/>
      <c r="N26" s="1089"/>
      <c r="O26" s="1089"/>
      <c r="P26" s="1090"/>
      <c r="Q26" s="1094" t="s">
        <v>392</v>
      </c>
      <c r="R26" s="1095"/>
      <c r="S26" s="1095"/>
      <c r="T26" s="1095"/>
      <c r="U26" s="1096"/>
      <c r="V26" s="1094" t="s">
        <v>393</v>
      </c>
      <c r="W26" s="1095"/>
      <c r="X26" s="1095"/>
      <c r="Y26" s="1095"/>
      <c r="Z26" s="1096"/>
      <c r="AA26" s="1094" t="s">
        <v>394</v>
      </c>
      <c r="AB26" s="1095"/>
      <c r="AC26" s="1095"/>
      <c r="AD26" s="1095"/>
      <c r="AE26" s="1095"/>
      <c r="AF26" s="1153" t="s">
        <v>395</v>
      </c>
      <c r="AG26" s="1101"/>
      <c r="AH26" s="1101"/>
      <c r="AI26" s="1101"/>
      <c r="AJ26" s="1154"/>
      <c r="AK26" s="1095" t="s">
        <v>396</v>
      </c>
      <c r="AL26" s="1095"/>
      <c r="AM26" s="1095"/>
      <c r="AN26" s="1095"/>
      <c r="AO26" s="1096"/>
      <c r="AP26" s="1094" t="s">
        <v>397</v>
      </c>
      <c r="AQ26" s="1095"/>
      <c r="AR26" s="1095"/>
      <c r="AS26" s="1095"/>
      <c r="AT26" s="1096"/>
      <c r="AU26" s="1094" t="s">
        <v>398</v>
      </c>
      <c r="AV26" s="1095"/>
      <c r="AW26" s="1095"/>
      <c r="AX26" s="1095"/>
      <c r="AY26" s="1096"/>
      <c r="AZ26" s="1094" t="s">
        <v>399</v>
      </c>
      <c r="BA26" s="1095"/>
      <c r="BB26" s="1095"/>
      <c r="BC26" s="1095"/>
      <c r="BD26" s="1096"/>
      <c r="BE26" s="1094" t="s">
        <v>373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5"/>
      <c r="AG27" s="1104"/>
      <c r="AH27" s="1104"/>
      <c r="AI27" s="1104"/>
      <c r="AJ27" s="1156"/>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4" t="s">
        <v>400</v>
      </c>
      <c r="C28" s="1145"/>
      <c r="D28" s="1145"/>
      <c r="E28" s="1145"/>
      <c r="F28" s="1145"/>
      <c r="G28" s="1145"/>
      <c r="H28" s="1145"/>
      <c r="I28" s="1145"/>
      <c r="J28" s="1145"/>
      <c r="K28" s="1145"/>
      <c r="L28" s="1145"/>
      <c r="M28" s="1145"/>
      <c r="N28" s="1145"/>
      <c r="O28" s="1145"/>
      <c r="P28" s="1146"/>
      <c r="Q28" s="1147">
        <v>5419</v>
      </c>
      <c r="R28" s="1148"/>
      <c r="S28" s="1148"/>
      <c r="T28" s="1148"/>
      <c r="U28" s="1148"/>
      <c r="V28" s="1148">
        <v>5329</v>
      </c>
      <c r="W28" s="1148"/>
      <c r="X28" s="1148"/>
      <c r="Y28" s="1148"/>
      <c r="Z28" s="1148"/>
      <c r="AA28" s="1148">
        <v>90</v>
      </c>
      <c r="AB28" s="1148"/>
      <c r="AC28" s="1148"/>
      <c r="AD28" s="1148"/>
      <c r="AE28" s="1149"/>
      <c r="AF28" s="1150">
        <v>90</v>
      </c>
      <c r="AG28" s="1148"/>
      <c r="AH28" s="1148"/>
      <c r="AI28" s="1148"/>
      <c r="AJ28" s="1151"/>
      <c r="AK28" s="1152">
        <v>398</v>
      </c>
      <c r="AL28" s="1140"/>
      <c r="AM28" s="1140"/>
      <c r="AN28" s="1140"/>
      <c r="AO28" s="1140"/>
      <c r="AP28" s="1140" t="s">
        <v>579</v>
      </c>
      <c r="AQ28" s="1140"/>
      <c r="AR28" s="1140"/>
      <c r="AS28" s="1140"/>
      <c r="AT28" s="1140"/>
      <c r="AU28" s="1140" t="s">
        <v>579</v>
      </c>
      <c r="AV28" s="1140"/>
      <c r="AW28" s="1140"/>
      <c r="AX28" s="1140"/>
      <c r="AY28" s="1140"/>
      <c r="AZ28" s="1141" t="s">
        <v>579</v>
      </c>
      <c r="BA28" s="1141"/>
      <c r="BB28" s="1141"/>
      <c r="BC28" s="1141"/>
      <c r="BD28" s="1141"/>
      <c r="BE28" s="1142"/>
      <c r="BF28" s="1142"/>
      <c r="BG28" s="1142"/>
      <c r="BH28" s="1142"/>
      <c r="BI28" s="1143"/>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401</v>
      </c>
      <c r="C29" s="1131"/>
      <c r="D29" s="1131"/>
      <c r="E29" s="1131"/>
      <c r="F29" s="1131"/>
      <c r="G29" s="1131"/>
      <c r="H29" s="1131"/>
      <c r="I29" s="1131"/>
      <c r="J29" s="1131"/>
      <c r="K29" s="1131"/>
      <c r="L29" s="1131"/>
      <c r="M29" s="1131"/>
      <c r="N29" s="1131"/>
      <c r="O29" s="1131"/>
      <c r="P29" s="1132"/>
      <c r="Q29" s="1136">
        <v>4429</v>
      </c>
      <c r="R29" s="1137"/>
      <c r="S29" s="1137"/>
      <c r="T29" s="1137"/>
      <c r="U29" s="1137"/>
      <c r="V29" s="1137">
        <v>4329</v>
      </c>
      <c r="W29" s="1137"/>
      <c r="X29" s="1137"/>
      <c r="Y29" s="1137"/>
      <c r="Z29" s="1137"/>
      <c r="AA29" s="1137">
        <v>100</v>
      </c>
      <c r="AB29" s="1137"/>
      <c r="AC29" s="1137"/>
      <c r="AD29" s="1137"/>
      <c r="AE29" s="1138"/>
      <c r="AF29" s="1112">
        <v>100</v>
      </c>
      <c r="AG29" s="1113"/>
      <c r="AH29" s="1113"/>
      <c r="AI29" s="1113"/>
      <c r="AJ29" s="1114"/>
      <c r="AK29" s="1073">
        <v>634</v>
      </c>
      <c r="AL29" s="1064"/>
      <c r="AM29" s="1064"/>
      <c r="AN29" s="1064"/>
      <c r="AO29" s="1064"/>
      <c r="AP29" s="1064" t="s">
        <v>579</v>
      </c>
      <c r="AQ29" s="1064"/>
      <c r="AR29" s="1064"/>
      <c r="AS29" s="1064"/>
      <c r="AT29" s="1064"/>
      <c r="AU29" s="1064" t="s">
        <v>579</v>
      </c>
      <c r="AV29" s="1064"/>
      <c r="AW29" s="1064"/>
      <c r="AX29" s="1064"/>
      <c r="AY29" s="1064"/>
      <c r="AZ29" s="1135" t="s">
        <v>579</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402</v>
      </c>
      <c r="C30" s="1131"/>
      <c r="D30" s="1131"/>
      <c r="E30" s="1131"/>
      <c r="F30" s="1131"/>
      <c r="G30" s="1131"/>
      <c r="H30" s="1131"/>
      <c r="I30" s="1131"/>
      <c r="J30" s="1131"/>
      <c r="K30" s="1131"/>
      <c r="L30" s="1131"/>
      <c r="M30" s="1131"/>
      <c r="N30" s="1131"/>
      <c r="O30" s="1131"/>
      <c r="P30" s="1132"/>
      <c r="Q30" s="1136">
        <v>772</v>
      </c>
      <c r="R30" s="1137"/>
      <c r="S30" s="1137"/>
      <c r="T30" s="1137"/>
      <c r="U30" s="1137"/>
      <c r="V30" s="1137">
        <v>756</v>
      </c>
      <c r="W30" s="1137"/>
      <c r="X30" s="1137"/>
      <c r="Y30" s="1137"/>
      <c r="Z30" s="1137"/>
      <c r="AA30" s="1137">
        <v>16</v>
      </c>
      <c r="AB30" s="1137"/>
      <c r="AC30" s="1137"/>
      <c r="AD30" s="1137"/>
      <c r="AE30" s="1138"/>
      <c r="AF30" s="1112">
        <v>16</v>
      </c>
      <c r="AG30" s="1113"/>
      <c r="AH30" s="1113"/>
      <c r="AI30" s="1113"/>
      <c r="AJ30" s="1114"/>
      <c r="AK30" s="1073">
        <v>144</v>
      </c>
      <c r="AL30" s="1064"/>
      <c r="AM30" s="1064"/>
      <c r="AN30" s="1064"/>
      <c r="AO30" s="1064"/>
      <c r="AP30" s="1064" t="s">
        <v>579</v>
      </c>
      <c r="AQ30" s="1064"/>
      <c r="AR30" s="1064"/>
      <c r="AS30" s="1064"/>
      <c r="AT30" s="1064"/>
      <c r="AU30" s="1064" t="s">
        <v>579</v>
      </c>
      <c r="AV30" s="1064"/>
      <c r="AW30" s="1064"/>
      <c r="AX30" s="1064"/>
      <c r="AY30" s="1064"/>
      <c r="AZ30" s="1135" t="s">
        <v>579</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403</v>
      </c>
      <c r="C31" s="1131"/>
      <c r="D31" s="1131"/>
      <c r="E31" s="1131"/>
      <c r="F31" s="1131"/>
      <c r="G31" s="1131"/>
      <c r="H31" s="1131"/>
      <c r="I31" s="1131"/>
      <c r="J31" s="1131"/>
      <c r="K31" s="1131"/>
      <c r="L31" s="1131"/>
      <c r="M31" s="1131"/>
      <c r="N31" s="1131"/>
      <c r="O31" s="1131"/>
      <c r="P31" s="1132"/>
      <c r="Q31" s="1136">
        <v>129</v>
      </c>
      <c r="R31" s="1137"/>
      <c r="S31" s="1137"/>
      <c r="T31" s="1137"/>
      <c r="U31" s="1137"/>
      <c r="V31" s="1137">
        <v>129</v>
      </c>
      <c r="W31" s="1137"/>
      <c r="X31" s="1137"/>
      <c r="Y31" s="1137"/>
      <c r="Z31" s="1137"/>
      <c r="AA31" s="1137" t="s">
        <v>579</v>
      </c>
      <c r="AB31" s="1137"/>
      <c r="AC31" s="1137"/>
      <c r="AD31" s="1137"/>
      <c r="AE31" s="1138"/>
      <c r="AF31" s="1112" t="s">
        <v>125</v>
      </c>
      <c r="AG31" s="1113"/>
      <c r="AH31" s="1113"/>
      <c r="AI31" s="1113"/>
      <c r="AJ31" s="1114"/>
      <c r="AK31" s="1073">
        <v>122</v>
      </c>
      <c r="AL31" s="1064"/>
      <c r="AM31" s="1064"/>
      <c r="AN31" s="1064"/>
      <c r="AO31" s="1064"/>
      <c r="AP31" s="1064">
        <v>113</v>
      </c>
      <c r="AQ31" s="1064"/>
      <c r="AR31" s="1064"/>
      <c r="AS31" s="1064"/>
      <c r="AT31" s="1064"/>
      <c r="AU31" s="1064">
        <v>111</v>
      </c>
      <c r="AV31" s="1064"/>
      <c r="AW31" s="1064"/>
      <c r="AX31" s="1064"/>
      <c r="AY31" s="1064"/>
      <c r="AZ31" s="1135" t="s">
        <v>579</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404</v>
      </c>
      <c r="C32" s="1131"/>
      <c r="D32" s="1131"/>
      <c r="E32" s="1131"/>
      <c r="F32" s="1131"/>
      <c r="G32" s="1131"/>
      <c r="H32" s="1131"/>
      <c r="I32" s="1131"/>
      <c r="J32" s="1131"/>
      <c r="K32" s="1131"/>
      <c r="L32" s="1131"/>
      <c r="M32" s="1131"/>
      <c r="N32" s="1131"/>
      <c r="O32" s="1131"/>
      <c r="P32" s="1132"/>
      <c r="Q32" s="1136">
        <v>949</v>
      </c>
      <c r="R32" s="1137"/>
      <c r="S32" s="1137"/>
      <c r="T32" s="1137"/>
      <c r="U32" s="1137"/>
      <c r="V32" s="1137">
        <v>896</v>
      </c>
      <c r="W32" s="1137"/>
      <c r="X32" s="1137"/>
      <c r="Y32" s="1137"/>
      <c r="Z32" s="1137"/>
      <c r="AA32" s="1137">
        <v>53</v>
      </c>
      <c r="AB32" s="1137"/>
      <c r="AC32" s="1137"/>
      <c r="AD32" s="1137"/>
      <c r="AE32" s="1138"/>
      <c r="AF32" s="1112">
        <v>1012</v>
      </c>
      <c r="AG32" s="1113"/>
      <c r="AH32" s="1113"/>
      <c r="AI32" s="1113"/>
      <c r="AJ32" s="1114"/>
      <c r="AK32" s="1073">
        <v>131</v>
      </c>
      <c r="AL32" s="1064"/>
      <c r="AM32" s="1064"/>
      <c r="AN32" s="1064"/>
      <c r="AO32" s="1064"/>
      <c r="AP32" s="1064">
        <v>2738</v>
      </c>
      <c r="AQ32" s="1064"/>
      <c r="AR32" s="1064"/>
      <c r="AS32" s="1064"/>
      <c r="AT32" s="1064"/>
      <c r="AU32" s="1064">
        <v>11</v>
      </c>
      <c r="AV32" s="1064"/>
      <c r="AW32" s="1064"/>
      <c r="AX32" s="1064"/>
      <c r="AY32" s="1064"/>
      <c r="AZ32" s="1135" t="s">
        <v>579</v>
      </c>
      <c r="BA32" s="1135"/>
      <c r="BB32" s="1135"/>
      <c r="BC32" s="1135"/>
      <c r="BD32" s="1135"/>
      <c r="BE32" s="1125" t="s">
        <v>405</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8102</v>
      </c>
      <c r="R33" s="1137"/>
      <c r="S33" s="1137"/>
      <c r="T33" s="1137"/>
      <c r="U33" s="1137"/>
      <c r="V33" s="1137">
        <v>8914</v>
      </c>
      <c r="W33" s="1137"/>
      <c r="X33" s="1137"/>
      <c r="Y33" s="1137"/>
      <c r="Z33" s="1137"/>
      <c r="AA33" s="1137">
        <v>-812</v>
      </c>
      <c r="AB33" s="1137"/>
      <c r="AC33" s="1137"/>
      <c r="AD33" s="1137"/>
      <c r="AE33" s="1138"/>
      <c r="AF33" s="1112" t="s">
        <v>385</v>
      </c>
      <c r="AG33" s="1113"/>
      <c r="AH33" s="1113"/>
      <c r="AI33" s="1113"/>
      <c r="AJ33" s="1114"/>
      <c r="AK33" s="1073">
        <v>1342</v>
      </c>
      <c r="AL33" s="1064"/>
      <c r="AM33" s="1064"/>
      <c r="AN33" s="1064"/>
      <c r="AO33" s="1064"/>
      <c r="AP33" s="1064">
        <v>9335</v>
      </c>
      <c r="AQ33" s="1064"/>
      <c r="AR33" s="1064"/>
      <c r="AS33" s="1064"/>
      <c r="AT33" s="1064"/>
      <c r="AU33" s="1064">
        <v>5449</v>
      </c>
      <c r="AV33" s="1064"/>
      <c r="AW33" s="1064"/>
      <c r="AX33" s="1064"/>
      <c r="AY33" s="1064"/>
      <c r="AZ33" s="1135" t="s">
        <v>579</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408</v>
      </c>
      <c r="C34" s="1131"/>
      <c r="D34" s="1131"/>
      <c r="E34" s="1131"/>
      <c r="F34" s="1131"/>
      <c r="G34" s="1131"/>
      <c r="H34" s="1131"/>
      <c r="I34" s="1131"/>
      <c r="J34" s="1131"/>
      <c r="K34" s="1131"/>
      <c r="L34" s="1131"/>
      <c r="M34" s="1131"/>
      <c r="N34" s="1131"/>
      <c r="O34" s="1131"/>
      <c r="P34" s="1132"/>
      <c r="Q34" s="1136">
        <v>279</v>
      </c>
      <c r="R34" s="1137"/>
      <c r="S34" s="1137"/>
      <c r="T34" s="1137"/>
      <c r="U34" s="1137"/>
      <c r="V34" s="1137">
        <v>306</v>
      </c>
      <c r="W34" s="1137"/>
      <c r="X34" s="1137"/>
      <c r="Y34" s="1137"/>
      <c r="Z34" s="1137"/>
      <c r="AA34" s="1137">
        <v>-27</v>
      </c>
      <c r="AB34" s="1137"/>
      <c r="AC34" s="1137"/>
      <c r="AD34" s="1137"/>
      <c r="AE34" s="1138"/>
      <c r="AF34" s="1112">
        <v>45</v>
      </c>
      <c r="AG34" s="1113"/>
      <c r="AH34" s="1113"/>
      <c r="AI34" s="1113"/>
      <c r="AJ34" s="1114"/>
      <c r="AK34" s="1073">
        <v>57</v>
      </c>
      <c r="AL34" s="1064"/>
      <c r="AM34" s="1064"/>
      <c r="AN34" s="1064"/>
      <c r="AO34" s="1064"/>
      <c r="AP34" s="1064">
        <v>540</v>
      </c>
      <c r="AQ34" s="1064"/>
      <c r="AR34" s="1064"/>
      <c r="AS34" s="1064"/>
      <c r="AT34" s="1064"/>
      <c r="AU34" s="1064">
        <v>18</v>
      </c>
      <c r="AV34" s="1064"/>
      <c r="AW34" s="1064"/>
      <c r="AX34" s="1064"/>
      <c r="AY34" s="1064"/>
      <c r="AZ34" s="1139" t="s">
        <v>579</v>
      </c>
      <c r="BA34" s="1135"/>
      <c r="BB34" s="1135"/>
      <c r="BC34" s="1135"/>
      <c r="BD34" s="1135"/>
      <c r="BE34" s="1125" t="s">
        <v>405</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409</v>
      </c>
      <c r="C35" s="1131"/>
      <c r="D35" s="1131"/>
      <c r="E35" s="1131"/>
      <c r="F35" s="1131"/>
      <c r="G35" s="1131"/>
      <c r="H35" s="1131"/>
      <c r="I35" s="1131"/>
      <c r="J35" s="1131"/>
      <c r="K35" s="1131"/>
      <c r="L35" s="1131"/>
      <c r="M35" s="1131"/>
      <c r="N35" s="1131"/>
      <c r="O35" s="1131"/>
      <c r="P35" s="1132"/>
      <c r="Q35" s="1136">
        <v>2052</v>
      </c>
      <c r="R35" s="1137"/>
      <c r="S35" s="1137"/>
      <c r="T35" s="1137"/>
      <c r="U35" s="1137"/>
      <c r="V35" s="1137">
        <v>2215</v>
      </c>
      <c r="W35" s="1137"/>
      <c r="X35" s="1137"/>
      <c r="Y35" s="1137"/>
      <c r="Z35" s="1137"/>
      <c r="AA35" s="1137">
        <v>-163</v>
      </c>
      <c r="AB35" s="1137"/>
      <c r="AC35" s="1137"/>
      <c r="AD35" s="1137"/>
      <c r="AE35" s="1138"/>
      <c r="AF35" s="1112">
        <v>221</v>
      </c>
      <c r="AG35" s="1113"/>
      <c r="AH35" s="1113"/>
      <c r="AI35" s="1113"/>
      <c r="AJ35" s="1114"/>
      <c r="AK35" s="1073">
        <v>974</v>
      </c>
      <c r="AL35" s="1064"/>
      <c r="AM35" s="1064"/>
      <c r="AN35" s="1064"/>
      <c r="AO35" s="1064"/>
      <c r="AP35" s="1064">
        <v>14777</v>
      </c>
      <c r="AQ35" s="1064"/>
      <c r="AR35" s="1064"/>
      <c r="AS35" s="1064"/>
      <c r="AT35" s="1064"/>
      <c r="AU35" s="1064">
        <v>10625</v>
      </c>
      <c r="AV35" s="1064"/>
      <c r="AW35" s="1064"/>
      <c r="AX35" s="1064"/>
      <c r="AY35" s="1064"/>
      <c r="AZ35" s="1135" t="s">
        <v>579</v>
      </c>
      <c r="BA35" s="1135"/>
      <c r="BB35" s="1135"/>
      <c r="BC35" s="1135"/>
      <c r="BD35" s="1135"/>
      <c r="BE35" s="1125" t="s">
        <v>407</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410</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411</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1484</v>
      </c>
      <c r="AG63" s="1052"/>
      <c r="AH63" s="1052"/>
      <c r="AI63" s="1052"/>
      <c r="AJ63" s="1123"/>
      <c r="AK63" s="1124"/>
      <c r="AL63" s="1056"/>
      <c r="AM63" s="1056"/>
      <c r="AN63" s="1056"/>
      <c r="AO63" s="1056"/>
      <c r="AP63" s="1052">
        <v>27503</v>
      </c>
      <c r="AQ63" s="1052"/>
      <c r="AR63" s="1052"/>
      <c r="AS63" s="1052"/>
      <c r="AT63" s="1052"/>
      <c r="AU63" s="1052">
        <v>16213</v>
      </c>
      <c r="AV63" s="1052"/>
      <c r="AW63" s="1052"/>
      <c r="AX63" s="1052"/>
      <c r="AY63" s="1052"/>
      <c r="AZ63" s="1118"/>
      <c r="BA63" s="1118"/>
      <c r="BB63" s="1118"/>
      <c r="BC63" s="1118"/>
      <c r="BD63" s="1118"/>
      <c r="BE63" s="1053"/>
      <c r="BF63" s="1053"/>
      <c r="BG63" s="1053"/>
      <c r="BH63" s="1053"/>
      <c r="BI63" s="1054"/>
      <c r="BJ63" s="1119" t="s">
        <v>412</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413</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414</v>
      </c>
      <c r="B66" s="1089"/>
      <c r="C66" s="1089"/>
      <c r="D66" s="1089"/>
      <c r="E66" s="1089"/>
      <c r="F66" s="1089"/>
      <c r="G66" s="1089"/>
      <c r="H66" s="1089"/>
      <c r="I66" s="1089"/>
      <c r="J66" s="1089"/>
      <c r="K66" s="1089"/>
      <c r="L66" s="1089"/>
      <c r="M66" s="1089"/>
      <c r="N66" s="1089"/>
      <c r="O66" s="1089"/>
      <c r="P66" s="1090"/>
      <c r="Q66" s="1094" t="s">
        <v>415</v>
      </c>
      <c r="R66" s="1095"/>
      <c r="S66" s="1095"/>
      <c r="T66" s="1095"/>
      <c r="U66" s="1096"/>
      <c r="V66" s="1094" t="s">
        <v>416</v>
      </c>
      <c r="W66" s="1095"/>
      <c r="X66" s="1095"/>
      <c r="Y66" s="1095"/>
      <c r="Z66" s="1096"/>
      <c r="AA66" s="1094" t="s">
        <v>394</v>
      </c>
      <c r="AB66" s="1095"/>
      <c r="AC66" s="1095"/>
      <c r="AD66" s="1095"/>
      <c r="AE66" s="1096"/>
      <c r="AF66" s="1100" t="s">
        <v>417</v>
      </c>
      <c r="AG66" s="1101"/>
      <c r="AH66" s="1101"/>
      <c r="AI66" s="1101"/>
      <c r="AJ66" s="1102"/>
      <c r="AK66" s="1094" t="s">
        <v>396</v>
      </c>
      <c r="AL66" s="1089"/>
      <c r="AM66" s="1089"/>
      <c r="AN66" s="1089"/>
      <c r="AO66" s="1090"/>
      <c r="AP66" s="1094" t="s">
        <v>418</v>
      </c>
      <c r="AQ66" s="1095"/>
      <c r="AR66" s="1095"/>
      <c r="AS66" s="1095"/>
      <c r="AT66" s="1096"/>
      <c r="AU66" s="1094" t="s">
        <v>419</v>
      </c>
      <c r="AV66" s="1095"/>
      <c r="AW66" s="1095"/>
      <c r="AX66" s="1095"/>
      <c r="AY66" s="1096"/>
      <c r="AZ66" s="1094" t="s">
        <v>373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580</v>
      </c>
      <c r="C68" s="1079"/>
      <c r="D68" s="1079"/>
      <c r="E68" s="1079"/>
      <c r="F68" s="1079"/>
      <c r="G68" s="1079"/>
      <c r="H68" s="1079"/>
      <c r="I68" s="1079"/>
      <c r="J68" s="1079"/>
      <c r="K68" s="1079"/>
      <c r="L68" s="1079"/>
      <c r="M68" s="1079"/>
      <c r="N68" s="1079"/>
      <c r="O68" s="1079"/>
      <c r="P68" s="1080"/>
      <c r="Q68" s="1081">
        <v>46</v>
      </c>
      <c r="R68" s="1075"/>
      <c r="S68" s="1075"/>
      <c r="T68" s="1075"/>
      <c r="U68" s="1075"/>
      <c r="V68" s="1075">
        <v>45</v>
      </c>
      <c r="W68" s="1075"/>
      <c r="X68" s="1075"/>
      <c r="Y68" s="1075"/>
      <c r="Z68" s="1075"/>
      <c r="AA68" s="1075">
        <v>1</v>
      </c>
      <c r="AB68" s="1075"/>
      <c r="AC68" s="1075"/>
      <c r="AD68" s="1075"/>
      <c r="AE68" s="1075"/>
      <c r="AF68" s="1075">
        <v>61</v>
      </c>
      <c r="AG68" s="1075"/>
      <c r="AH68" s="1075"/>
      <c r="AI68" s="1075"/>
      <c r="AJ68" s="1075"/>
      <c r="AK68" s="1075" t="s">
        <v>584</v>
      </c>
      <c r="AL68" s="1075"/>
      <c r="AM68" s="1075"/>
      <c r="AN68" s="1075"/>
      <c r="AO68" s="1075"/>
      <c r="AP68" s="1075" t="s">
        <v>584</v>
      </c>
      <c r="AQ68" s="1075"/>
      <c r="AR68" s="1075"/>
      <c r="AS68" s="1075"/>
      <c r="AT68" s="1075"/>
      <c r="AU68" s="1075" t="s">
        <v>584</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581</v>
      </c>
      <c r="C69" s="1068"/>
      <c r="D69" s="1068"/>
      <c r="E69" s="1068"/>
      <c r="F69" s="1068"/>
      <c r="G69" s="1068"/>
      <c r="H69" s="1068"/>
      <c r="I69" s="1068"/>
      <c r="J69" s="1068"/>
      <c r="K69" s="1068"/>
      <c r="L69" s="1068"/>
      <c r="M69" s="1068"/>
      <c r="N69" s="1068"/>
      <c r="O69" s="1068"/>
      <c r="P69" s="1069"/>
      <c r="Q69" s="1070" t="s">
        <v>584</v>
      </c>
      <c r="R69" s="1064"/>
      <c r="S69" s="1064"/>
      <c r="T69" s="1064"/>
      <c r="U69" s="1064"/>
      <c r="V69" s="1064" t="s">
        <v>584</v>
      </c>
      <c r="W69" s="1064"/>
      <c r="X69" s="1064"/>
      <c r="Y69" s="1064"/>
      <c r="Z69" s="1064"/>
      <c r="AA69" s="1064" t="s">
        <v>584</v>
      </c>
      <c r="AB69" s="1064"/>
      <c r="AC69" s="1064"/>
      <c r="AD69" s="1064"/>
      <c r="AE69" s="1064"/>
      <c r="AF69" s="1064">
        <v>1</v>
      </c>
      <c r="AG69" s="1064"/>
      <c r="AH69" s="1064"/>
      <c r="AI69" s="1064"/>
      <c r="AJ69" s="1064"/>
      <c r="AK69" s="1064" t="s">
        <v>584</v>
      </c>
      <c r="AL69" s="1064"/>
      <c r="AM69" s="1064"/>
      <c r="AN69" s="1064"/>
      <c r="AO69" s="1064"/>
      <c r="AP69" s="1064">
        <v>254</v>
      </c>
      <c r="AQ69" s="1064"/>
      <c r="AR69" s="1064"/>
      <c r="AS69" s="1064"/>
      <c r="AT69" s="1064"/>
      <c r="AU69" s="1064">
        <v>102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582</v>
      </c>
      <c r="C70" s="1068"/>
      <c r="D70" s="1068"/>
      <c r="E70" s="1068"/>
      <c r="F70" s="1068"/>
      <c r="G70" s="1068"/>
      <c r="H70" s="1068"/>
      <c r="I70" s="1068"/>
      <c r="J70" s="1068"/>
      <c r="K70" s="1068"/>
      <c r="L70" s="1068"/>
      <c r="M70" s="1068"/>
      <c r="N70" s="1068"/>
      <c r="O70" s="1068"/>
      <c r="P70" s="1069"/>
      <c r="Q70" s="1070">
        <v>452</v>
      </c>
      <c r="R70" s="1064"/>
      <c r="S70" s="1064"/>
      <c r="T70" s="1064"/>
      <c r="U70" s="1064"/>
      <c r="V70" s="1064">
        <v>167</v>
      </c>
      <c r="W70" s="1064"/>
      <c r="X70" s="1064"/>
      <c r="Y70" s="1064"/>
      <c r="Z70" s="1064"/>
      <c r="AA70" s="1064">
        <v>285</v>
      </c>
      <c r="AB70" s="1064"/>
      <c r="AC70" s="1064"/>
      <c r="AD70" s="1064"/>
      <c r="AE70" s="1064"/>
      <c r="AF70" s="1064">
        <v>285</v>
      </c>
      <c r="AG70" s="1064"/>
      <c r="AH70" s="1064"/>
      <c r="AI70" s="1064"/>
      <c r="AJ70" s="1064"/>
      <c r="AK70" s="1064" t="s">
        <v>584</v>
      </c>
      <c r="AL70" s="1064"/>
      <c r="AM70" s="1064"/>
      <c r="AN70" s="1064"/>
      <c r="AO70" s="1064"/>
      <c r="AP70" s="1064" t="s">
        <v>584</v>
      </c>
      <c r="AQ70" s="1064"/>
      <c r="AR70" s="1064"/>
      <c r="AS70" s="1064"/>
      <c r="AT70" s="1064"/>
      <c r="AU70" s="1064" t="s">
        <v>584</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583</v>
      </c>
      <c r="C71" s="1068"/>
      <c r="D71" s="1068"/>
      <c r="E71" s="1068"/>
      <c r="F71" s="1068"/>
      <c r="G71" s="1068"/>
      <c r="H71" s="1068"/>
      <c r="I71" s="1068"/>
      <c r="J71" s="1068"/>
      <c r="K71" s="1068"/>
      <c r="L71" s="1068"/>
      <c r="M71" s="1068"/>
      <c r="N71" s="1068"/>
      <c r="O71" s="1068"/>
      <c r="P71" s="1069"/>
      <c r="Q71" s="1070">
        <v>795351</v>
      </c>
      <c r="R71" s="1064"/>
      <c r="S71" s="1064"/>
      <c r="T71" s="1064"/>
      <c r="U71" s="1064"/>
      <c r="V71" s="1064">
        <v>776100</v>
      </c>
      <c r="W71" s="1064"/>
      <c r="X71" s="1064"/>
      <c r="Y71" s="1064"/>
      <c r="Z71" s="1064"/>
      <c r="AA71" s="1064">
        <v>19251</v>
      </c>
      <c r="AB71" s="1064"/>
      <c r="AC71" s="1064"/>
      <c r="AD71" s="1064"/>
      <c r="AE71" s="1064"/>
      <c r="AF71" s="1064">
        <v>19251</v>
      </c>
      <c r="AG71" s="1064"/>
      <c r="AH71" s="1064"/>
      <c r="AI71" s="1064"/>
      <c r="AJ71" s="1064"/>
      <c r="AK71" s="1064">
        <v>5510</v>
      </c>
      <c r="AL71" s="1064"/>
      <c r="AM71" s="1064"/>
      <c r="AN71" s="1064"/>
      <c r="AO71" s="1064"/>
      <c r="AP71" s="1064" t="s">
        <v>584</v>
      </c>
      <c r="AQ71" s="1064"/>
      <c r="AR71" s="1064"/>
      <c r="AS71" s="1064"/>
      <c r="AT71" s="1064"/>
      <c r="AU71" s="1064" t="s">
        <v>584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19598</v>
      </c>
      <c r="AG88" s="1052"/>
      <c r="AH88" s="1052"/>
      <c r="AI88" s="1052"/>
      <c r="AJ88" s="1052"/>
      <c r="AK88" s="1056"/>
      <c r="AL88" s="1056"/>
      <c r="AM88" s="1056"/>
      <c r="AN88" s="1056"/>
      <c r="AO88" s="1056"/>
      <c r="AP88" s="1052">
        <v>254</v>
      </c>
      <c r="AQ88" s="1052"/>
      <c r="AR88" s="1052"/>
      <c r="AS88" s="1052"/>
      <c r="AT88" s="1052"/>
      <c r="AU88" s="1052">
        <v>102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125</v>
      </c>
      <c r="CS102" s="1044"/>
      <c r="CT102" s="1044"/>
      <c r="CU102" s="1044"/>
      <c r="CV102" s="1045"/>
      <c r="CW102" s="1043">
        <v>67</v>
      </c>
      <c r="CX102" s="1044"/>
      <c r="CY102" s="1044"/>
      <c r="CZ102" s="1044"/>
      <c r="DA102" s="1045"/>
      <c r="DB102" s="1043" t="s">
        <v>588</v>
      </c>
      <c r="DC102" s="1044"/>
      <c r="DD102" s="1044"/>
      <c r="DE102" s="1044"/>
      <c r="DF102" s="1045"/>
      <c r="DG102" s="1043" t="s">
        <v>588</v>
      </c>
      <c r="DH102" s="1044"/>
      <c r="DI102" s="1044"/>
      <c r="DJ102" s="1044"/>
      <c r="DK102" s="1045"/>
      <c r="DL102" s="1043" t="s">
        <v>588</v>
      </c>
      <c r="DM102" s="1044"/>
      <c r="DN102" s="1044"/>
      <c r="DO102" s="1044"/>
      <c r="DP102" s="1045"/>
      <c r="DQ102" s="1043" t="s">
        <v>588</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303</v>
      </c>
      <c r="AG109" s="987"/>
      <c r="AH109" s="987"/>
      <c r="AI109" s="987"/>
      <c r="AJ109" s="988"/>
      <c r="AK109" s="989" t="s">
        <v>302</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303</v>
      </c>
      <c r="BW109" s="987"/>
      <c r="BX109" s="987"/>
      <c r="BY109" s="987"/>
      <c r="BZ109" s="988"/>
      <c r="CA109" s="989" t="s">
        <v>302</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303</v>
      </c>
      <c r="DM109" s="987"/>
      <c r="DN109" s="987"/>
      <c r="DO109" s="987"/>
      <c r="DP109" s="988"/>
      <c r="DQ109" s="989" t="s">
        <v>302</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2413662</v>
      </c>
      <c r="AB110" s="980"/>
      <c r="AC110" s="980"/>
      <c r="AD110" s="980"/>
      <c r="AE110" s="981"/>
      <c r="AF110" s="982">
        <v>2518525</v>
      </c>
      <c r="AG110" s="980"/>
      <c r="AH110" s="980"/>
      <c r="AI110" s="980"/>
      <c r="AJ110" s="981"/>
      <c r="AK110" s="982">
        <v>2510901</v>
      </c>
      <c r="AL110" s="980"/>
      <c r="AM110" s="980"/>
      <c r="AN110" s="980"/>
      <c r="AO110" s="981"/>
      <c r="AP110" s="983">
        <v>24.7</v>
      </c>
      <c r="AQ110" s="984"/>
      <c r="AR110" s="984"/>
      <c r="AS110" s="984"/>
      <c r="AT110" s="985"/>
      <c r="AU110" s="1019" t="s">
        <v>71</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30433001</v>
      </c>
      <c r="BR110" s="927"/>
      <c r="BS110" s="927"/>
      <c r="BT110" s="927"/>
      <c r="BU110" s="927"/>
      <c r="BV110" s="927">
        <v>30183207</v>
      </c>
      <c r="BW110" s="927"/>
      <c r="BX110" s="927"/>
      <c r="BY110" s="927"/>
      <c r="BZ110" s="927"/>
      <c r="CA110" s="927">
        <v>30395595</v>
      </c>
      <c r="CB110" s="927"/>
      <c r="CC110" s="927"/>
      <c r="CD110" s="927"/>
      <c r="CE110" s="927"/>
      <c r="CF110" s="951">
        <v>299</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436</v>
      </c>
      <c r="DM110" s="927"/>
      <c r="DN110" s="927"/>
      <c r="DO110" s="927"/>
      <c r="DP110" s="927"/>
      <c r="DQ110" s="927" t="s">
        <v>436</v>
      </c>
      <c r="DR110" s="927"/>
      <c r="DS110" s="927"/>
      <c r="DT110" s="927"/>
      <c r="DU110" s="927"/>
      <c r="DV110" s="928" t="s">
        <v>436</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125</v>
      </c>
      <c r="AB111" s="1008"/>
      <c r="AC111" s="1008"/>
      <c r="AD111" s="1008"/>
      <c r="AE111" s="1009"/>
      <c r="AF111" s="1010" t="s">
        <v>436</v>
      </c>
      <c r="AG111" s="1008"/>
      <c r="AH111" s="1008"/>
      <c r="AI111" s="1008"/>
      <c r="AJ111" s="1009"/>
      <c r="AK111" s="1010" t="s">
        <v>125</v>
      </c>
      <c r="AL111" s="1008"/>
      <c r="AM111" s="1008"/>
      <c r="AN111" s="1008"/>
      <c r="AO111" s="1009"/>
      <c r="AP111" s="1011" t="s">
        <v>125</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2436</v>
      </c>
      <c r="BR111" s="899"/>
      <c r="BS111" s="899"/>
      <c r="BT111" s="899"/>
      <c r="BU111" s="899"/>
      <c r="BV111" s="899">
        <v>4590</v>
      </c>
      <c r="BW111" s="899"/>
      <c r="BX111" s="899"/>
      <c r="BY111" s="899"/>
      <c r="BZ111" s="899"/>
      <c r="CA111" s="899">
        <v>4332</v>
      </c>
      <c r="CB111" s="899"/>
      <c r="CC111" s="899"/>
      <c r="CD111" s="899"/>
      <c r="CE111" s="899"/>
      <c r="CF111" s="960">
        <v>0</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412</v>
      </c>
      <c r="DH111" s="899"/>
      <c r="DI111" s="899"/>
      <c r="DJ111" s="899"/>
      <c r="DK111" s="899"/>
      <c r="DL111" s="899" t="s">
        <v>412</v>
      </c>
      <c r="DM111" s="899"/>
      <c r="DN111" s="899"/>
      <c r="DO111" s="899"/>
      <c r="DP111" s="899"/>
      <c r="DQ111" s="899" t="s">
        <v>412</v>
      </c>
      <c r="DR111" s="899"/>
      <c r="DS111" s="899"/>
      <c r="DT111" s="899"/>
      <c r="DU111" s="899"/>
      <c r="DV111" s="876" t="s">
        <v>412</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125</v>
      </c>
      <c r="AB112" s="862"/>
      <c r="AC112" s="862"/>
      <c r="AD112" s="862"/>
      <c r="AE112" s="863"/>
      <c r="AF112" s="864" t="s">
        <v>385</v>
      </c>
      <c r="AG112" s="862"/>
      <c r="AH112" s="862"/>
      <c r="AI112" s="862"/>
      <c r="AJ112" s="863"/>
      <c r="AK112" s="864" t="s">
        <v>125</v>
      </c>
      <c r="AL112" s="862"/>
      <c r="AM112" s="862"/>
      <c r="AN112" s="862"/>
      <c r="AO112" s="863"/>
      <c r="AP112" s="909" t="s">
        <v>385</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18315275</v>
      </c>
      <c r="BR112" s="899"/>
      <c r="BS112" s="899"/>
      <c r="BT112" s="899"/>
      <c r="BU112" s="899"/>
      <c r="BV112" s="899">
        <v>17433994</v>
      </c>
      <c r="BW112" s="899"/>
      <c r="BX112" s="899"/>
      <c r="BY112" s="899"/>
      <c r="BZ112" s="899"/>
      <c r="CA112" s="899">
        <v>16213100</v>
      </c>
      <c r="CB112" s="899"/>
      <c r="CC112" s="899"/>
      <c r="CD112" s="899"/>
      <c r="CE112" s="899"/>
      <c r="CF112" s="960">
        <v>159.5</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125</v>
      </c>
      <c r="DH112" s="899"/>
      <c r="DI112" s="899"/>
      <c r="DJ112" s="899"/>
      <c r="DK112" s="899"/>
      <c r="DL112" s="899" t="s">
        <v>125</v>
      </c>
      <c r="DM112" s="899"/>
      <c r="DN112" s="899"/>
      <c r="DO112" s="899"/>
      <c r="DP112" s="899"/>
      <c r="DQ112" s="899" t="s">
        <v>385</v>
      </c>
      <c r="DR112" s="899"/>
      <c r="DS112" s="899"/>
      <c r="DT112" s="899"/>
      <c r="DU112" s="899"/>
      <c r="DV112" s="876" t="s">
        <v>125</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1341947</v>
      </c>
      <c r="AB113" s="1008"/>
      <c r="AC113" s="1008"/>
      <c r="AD113" s="1008"/>
      <c r="AE113" s="1009"/>
      <c r="AF113" s="1010">
        <v>1414591</v>
      </c>
      <c r="AG113" s="1008"/>
      <c r="AH113" s="1008"/>
      <c r="AI113" s="1008"/>
      <c r="AJ113" s="1009"/>
      <c r="AK113" s="1010">
        <v>1221726</v>
      </c>
      <c r="AL113" s="1008"/>
      <c r="AM113" s="1008"/>
      <c r="AN113" s="1008"/>
      <c r="AO113" s="1009"/>
      <c r="AP113" s="1011">
        <v>12</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147427</v>
      </c>
      <c r="BR113" s="899"/>
      <c r="BS113" s="899"/>
      <c r="BT113" s="899"/>
      <c r="BU113" s="899"/>
      <c r="BV113" s="899">
        <v>123369</v>
      </c>
      <c r="BW113" s="899"/>
      <c r="BX113" s="899"/>
      <c r="BY113" s="899"/>
      <c r="BZ113" s="899"/>
      <c r="CA113" s="899">
        <v>101728</v>
      </c>
      <c r="CB113" s="899"/>
      <c r="CC113" s="899"/>
      <c r="CD113" s="899"/>
      <c r="CE113" s="899"/>
      <c r="CF113" s="960">
        <v>1</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385</v>
      </c>
      <c r="DH113" s="862"/>
      <c r="DI113" s="862"/>
      <c r="DJ113" s="862"/>
      <c r="DK113" s="863"/>
      <c r="DL113" s="864" t="s">
        <v>125</v>
      </c>
      <c r="DM113" s="862"/>
      <c r="DN113" s="862"/>
      <c r="DO113" s="862"/>
      <c r="DP113" s="863"/>
      <c r="DQ113" s="864" t="s">
        <v>125</v>
      </c>
      <c r="DR113" s="862"/>
      <c r="DS113" s="862"/>
      <c r="DT113" s="862"/>
      <c r="DU113" s="863"/>
      <c r="DV113" s="909" t="s">
        <v>385</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26368</v>
      </c>
      <c r="AB114" s="862"/>
      <c r="AC114" s="862"/>
      <c r="AD114" s="862"/>
      <c r="AE114" s="863"/>
      <c r="AF114" s="864">
        <v>23496</v>
      </c>
      <c r="AG114" s="862"/>
      <c r="AH114" s="862"/>
      <c r="AI114" s="862"/>
      <c r="AJ114" s="863"/>
      <c r="AK114" s="864">
        <v>21453</v>
      </c>
      <c r="AL114" s="862"/>
      <c r="AM114" s="862"/>
      <c r="AN114" s="862"/>
      <c r="AO114" s="863"/>
      <c r="AP114" s="909">
        <v>0.2</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3178661</v>
      </c>
      <c r="BR114" s="899"/>
      <c r="BS114" s="899"/>
      <c r="BT114" s="899"/>
      <c r="BU114" s="899"/>
      <c r="BV114" s="899">
        <v>2982120</v>
      </c>
      <c r="BW114" s="899"/>
      <c r="BX114" s="899"/>
      <c r="BY114" s="899"/>
      <c r="BZ114" s="899"/>
      <c r="CA114" s="899">
        <v>2932737</v>
      </c>
      <c r="CB114" s="899"/>
      <c r="CC114" s="899"/>
      <c r="CD114" s="899"/>
      <c r="CE114" s="899"/>
      <c r="CF114" s="960">
        <v>28.9</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125</v>
      </c>
      <c r="DH114" s="862"/>
      <c r="DI114" s="862"/>
      <c r="DJ114" s="862"/>
      <c r="DK114" s="863"/>
      <c r="DL114" s="864" t="s">
        <v>125</v>
      </c>
      <c r="DM114" s="862"/>
      <c r="DN114" s="862"/>
      <c r="DO114" s="862"/>
      <c r="DP114" s="863"/>
      <c r="DQ114" s="864" t="s">
        <v>385</v>
      </c>
      <c r="DR114" s="862"/>
      <c r="DS114" s="862"/>
      <c r="DT114" s="862"/>
      <c r="DU114" s="863"/>
      <c r="DV114" s="909" t="s">
        <v>125</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1188</v>
      </c>
      <c r="AB115" s="1008"/>
      <c r="AC115" s="1008"/>
      <c r="AD115" s="1008"/>
      <c r="AE115" s="1009"/>
      <c r="AF115" s="1010">
        <v>726</v>
      </c>
      <c r="AG115" s="1008"/>
      <c r="AH115" s="1008"/>
      <c r="AI115" s="1008"/>
      <c r="AJ115" s="1009"/>
      <c r="AK115" s="1010">
        <v>1290</v>
      </c>
      <c r="AL115" s="1008"/>
      <c r="AM115" s="1008"/>
      <c r="AN115" s="1008"/>
      <c r="AO115" s="1009"/>
      <c r="AP115" s="1011">
        <v>0</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125</v>
      </c>
      <c r="BR115" s="899"/>
      <c r="BS115" s="899"/>
      <c r="BT115" s="899"/>
      <c r="BU115" s="899"/>
      <c r="BV115" s="899" t="s">
        <v>385</v>
      </c>
      <c r="BW115" s="899"/>
      <c r="BX115" s="899"/>
      <c r="BY115" s="899"/>
      <c r="BZ115" s="899"/>
      <c r="CA115" s="899" t="s">
        <v>125</v>
      </c>
      <c r="CB115" s="899"/>
      <c r="CC115" s="899"/>
      <c r="CD115" s="899"/>
      <c r="CE115" s="899"/>
      <c r="CF115" s="960" t="s">
        <v>125</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385</v>
      </c>
      <c r="DH115" s="862"/>
      <c r="DI115" s="862"/>
      <c r="DJ115" s="862"/>
      <c r="DK115" s="863"/>
      <c r="DL115" s="864" t="s">
        <v>125</v>
      </c>
      <c r="DM115" s="862"/>
      <c r="DN115" s="862"/>
      <c r="DO115" s="862"/>
      <c r="DP115" s="863"/>
      <c r="DQ115" s="864" t="s">
        <v>125</v>
      </c>
      <c r="DR115" s="862"/>
      <c r="DS115" s="862"/>
      <c r="DT115" s="862"/>
      <c r="DU115" s="863"/>
      <c r="DV115" s="909" t="s">
        <v>125</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125</v>
      </c>
      <c r="AB116" s="862"/>
      <c r="AC116" s="862"/>
      <c r="AD116" s="862"/>
      <c r="AE116" s="863"/>
      <c r="AF116" s="864" t="s">
        <v>125</v>
      </c>
      <c r="AG116" s="862"/>
      <c r="AH116" s="862"/>
      <c r="AI116" s="862"/>
      <c r="AJ116" s="863"/>
      <c r="AK116" s="864" t="s">
        <v>125</v>
      </c>
      <c r="AL116" s="862"/>
      <c r="AM116" s="862"/>
      <c r="AN116" s="862"/>
      <c r="AO116" s="863"/>
      <c r="AP116" s="909" t="s">
        <v>125</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385</v>
      </c>
      <c r="BR116" s="899"/>
      <c r="BS116" s="899"/>
      <c r="BT116" s="899"/>
      <c r="BU116" s="899"/>
      <c r="BV116" s="899" t="s">
        <v>125</v>
      </c>
      <c r="BW116" s="899"/>
      <c r="BX116" s="899"/>
      <c r="BY116" s="899"/>
      <c r="BZ116" s="899"/>
      <c r="CA116" s="899" t="s">
        <v>385</v>
      </c>
      <c r="CB116" s="899"/>
      <c r="CC116" s="899"/>
      <c r="CD116" s="899"/>
      <c r="CE116" s="899"/>
      <c r="CF116" s="960" t="s">
        <v>385</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385</v>
      </c>
      <c r="DH116" s="862"/>
      <c r="DI116" s="862"/>
      <c r="DJ116" s="862"/>
      <c r="DK116" s="863"/>
      <c r="DL116" s="864" t="s">
        <v>385</v>
      </c>
      <c r="DM116" s="862"/>
      <c r="DN116" s="862"/>
      <c r="DO116" s="862"/>
      <c r="DP116" s="863"/>
      <c r="DQ116" s="864" t="s">
        <v>456</v>
      </c>
      <c r="DR116" s="862"/>
      <c r="DS116" s="862"/>
      <c r="DT116" s="862"/>
      <c r="DU116" s="863"/>
      <c r="DV116" s="909" t="s">
        <v>125</v>
      </c>
      <c r="DW116" s="910"/>
      <c r="DX116" s="910"/>
      <c r="DY116" s="910"/>
      <c r="DZ116" s="911"/>
    </row>
    <row r="117" spans="1:130" s="247" customFormat="1" ht="26.25" customHeight="1" x14ac:dyDescent="0.15">
      <c r="A117" s="986" t="s">
        <v>182</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457</v>
      </c>
      <c r="Z117" s="988"/>
      <c r="AA117" s="993">
        <v>3783165</v>
      </c>
      <c r="AB117" s="994"/>
      <c r="AC117" s="994"/>
      <c r="AD117" s="994"/>
      <c r="AE117" s="995"/>
      <c r="AF117" s="996">
        <v>3957338</v>
      </c>
      <c r="AG117" s="994"/>
      <c r="AH117" s="994"/>
      <c r="AI117" s="994"/>
      <c r="AJ117" s="995"/>
      <c r="AK117" s="996">
        <v>3755370</v>
      </c>
      <c r="AL117" s="994"/>
      <c r="AM117" s="994"/>
      <c r="AN117" s="994"/>
      <c r="AO117" s="995"/>
      <c r="AP117" s="997"/>
      <c r="AQ117" s="998"/>
      <c r="AR117" s="998"/>
      <c r="AS117" s="998"/>
      <c r="AT117" s="999"/>
      <c r="AU117" s="1021"/>
      <c r="AV117" s="1022"/>
      <c r="AW117" s="1022"/>
      <c r="AX117" s="1022"/>
      <c r="AY117" s="1022"/>
      <c r="AZ117" s="948" t="s">
        <v>458</v>
      </c>
      <c r="BA117" s="949"/>
      <c r="BB117" s="949"/>
      <c r="BC117" s="949"/>
      <c r="BD117" s="949"/>
      <c r="BE117" s="949"/>
      <c r="BF117" s="949"/>
      <c r="BG117" s="949"/>
      <c r="BH117" s="949"/>
      <c r="BI117" s="949"/>
      <c r="BJ117" s="949"/>
      <c r="BK117" s="949"/>
      <c r="BL117" s="949"/>
      <c r="BM117" s="949"/>
      <c r="BN117" s="949"/>
      <c r="BO117" s="949"/>
      <c r="BP117" s="950"/>
      <c r="BQ117" s="898" t="s">
        <v>385</v>
      </c>
      <c r="BR117" s="899"/>
      <c r="BS117" s="899"/>
      <c r="BT117" s="899"/>
      <c r="BU117" s="899"/>
      <c r="BV117" s="899" t="s">
        <v>125</v>
      </c>
      <c r="BW117" s="899"/>
      <c r="BX117" s="899"/>
      <c r="BY117" s="899"/>
      <c r="BZ117" s="899"/>
      <c r="CA117" s="899" t="s">
        <v>125</v>
      </c>
      <c r="CB117" s="899"/>
      <c r="CC117" s="899"/>
      <c r="CD117" s="899"/>
      <c r="CE117" s="899"/>
      <c r="CF117" s="960" t="s">
        <v>125</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125</v>
      </c>
      <c r="DH117" s="862"/>
      <c r="DI117" s="862"/>
      <c r="DJ117" s="862"/>
      <c r="DK117" s="863"/>
      <c r="DL117" s="864" t="s">
        <v>125</v>
      </c>
      <c r="DM117" s="862"/>
      <c r="DN117" s="862"/>
      <c r="DO117" s="862"/>
      <c r="DP117" s="863"/>
      <c r="DQ117" s="864" t="s">
        <v>460</v>
      </c>
      <c r="DR117" s="862"/>
      <c r="DS117" s="862"/>
      <c r="DT117" s="862"/>
      <c r="DU117" s="863"/>
      <c r="DV117" s="909" t="s">
        <v>125</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303</v>
      </c>
      <c r="AG118" s="987"/>
      <c r="AH118" s="987"/>
      <c r="AI118" s="987"/>
      <c r="AJ118" s="988"/>
      <c r="AK118" s="989" t="s">
        <v>302</v>
      </c>
      <c r="AL118" s="987"/>
      <c r="AM118" s="987"/>
      <c r="AN118" s="987"/>
      <c r="AO118" s="988"/>
      <c r="AP118" s="990" t="s">
        <v>430</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456</v>
      </c>
      <c r="BR118" s="930"/>
      <c r="BS118" s="930"/>
      <c r="BT118" s="930"/>
      <c r="BU118" s="930"/>
      <c r="BV118" s="930" t="s">
        <v>385</v>
      </c>
      <c r="BW118" s="930"/>
      <c r="BX118" s="930"/>
      <c r="BY118" s="930"/>
      <c r="BZ118" s="930"/>
      <c r="CA118" s="930" t="s">
        <v>125</v>
      </c>
      <c r="CB118" s="930"/>
      <c r="CC118" s="930"/>
      <c r="CD118" s="930"/>
      <c r="CE118" s="930"/>
      <c r="CF118" s="960" t="s">
        <v>462</v>
      </c>
      <c r="CG118" s="961"/>
      <c r="CH118" s="961"/>
      <c r="CI118" s="961"/>
      <c r="CJ118" s="961"/>
      <c r="CK118" s="1016"/>
      <c r="CL118" s="903"/>
      <c r="CM118" s="906" t="s">
        <v>463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125</v>
      </c>
      <c r="DH118" s="862"/>
      <c r="DI118" s="862"/>
      <c r="DJ118" s="862"/>
      <c r="DK118" s="863"/>
      <c r="DL118" s="864" t="s">
        <v>125</v>
      </c>
      <c r="DM118" s="862"/>
      <c r="DN118" s="862"/>
      <c r="DO118" s="862"/>
      <c r="DP118" s="863"/>
      <c r="DQ118" s="864" t="s">
        <v>385</v>
      </c>
      <c r="DR118" s="862"/>
      <c r="DS118" s="862"/>
      <c r="DT118" s="862"/>
      <c r="DU118" s="863"/>
      <c r="DV118" s="909" t="s">
        <v>125</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385</v>
      </c>
      <c r="AB119" s="980"/>
      <c r="AC119" s="980"/>
      <c r="AD119" s="980"/>
      <c r="AE119" s="981"/>
      <c r="AF119" s="982" t="s">
        <v>385</v>
      </c>
      <c r="AG119" s="980"/>
      <c r="AH119" s="980"/>
      <c r="AI119" s="980"/>
      <c r="AJ119" s="981"/>
      <c r="AK119" s="982" t="s">
        <v>125</v>
      </c>
      <c r="AL119" s="980"/>
      <c r="AM119" s="980"/>
      <c r="AN119" s="980"/>
      <c r="AO119" s="981"/>
      <c r="AP119" s="983" t="s">
        <v>385</v>
      </c>
      <c r="AQ119" s="984"/>
      <c r="AR119" s="984"/>
      <c r="AS119" s="984"/>
      <c r="AT119" s="985"/>
      <c r="AU119" s="1023"/>
      <c r="AV119" s="1024"/>
      <c r="AW119" s="1024"/>
      <c r="AX119" s="1024"/>
      <c r="AY119" s="1024"/>
      <c r="AZ119" s="278" t="s">
        <v>182</v>
      </c>
      <c r="BA119" s="278"/>
      <c r="BB119" s="278"/>
      <c r="BC119" s="278"/>
      <c r="BD119" s="278"/>
      <c r="BE119" s="278"/>
      <c r="BF119" s="278"/>
      <c r="BG119" s="278"/>
      <c r="BH119" s="278"/>
      <c r="BI119" s="278"/>
      <c r="BJ119" s="278"/>
      <c r="BK119" s="278"/>
      <c r="BL119" s="278"/>
      <c r="BM119" s="278"/>
      <c r="BN119" s="278"/>
      <c r="BO119" s="962" t="s">
        <v>464</v>
      </c>
      <c r="BP119" s="963"/>
      <c r="BQ119" s="967">
        <v>52076800</v>
      </c>
      <c r="BR119" s="930"/>
      <c r="BS119" s="930"/>
      <c r="BT119" s="930"/>
      <c r="BU119" s="930"/>
      <c r="BV119" s="930">
        <v>50727280</v>
      </c>
      <c r="BW119" s="930"/>
      <c r="BX119" s="930"/>
      <c r="BY119" s="930"/>
      <c r="BZ119" s="930"/>
      <c r="CA119" s="930">
        <v>49647492</v>
      </c>
      <c r="CB119" s="930"/>
      <c r="CC119" s="930"/>
      <c r="CD119" s="930"/>
      <c r="CE119" s="930"/>
      <c r="CF119" s="828"/>
      <c r="CG119" s="829"/>
      <c r="CH119" s="829"/>
      <c r="CI119" s="829"/>
      <c r="CJ119" s="919"/>
      <c r="CK119" s="1017"/>
      <c r="CL119" s="905"/>
      <c r="CM119" s="923" t="s">
        <v>465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2436</v>
      </c>
      <c r="DH119" s="845"/>
      <c r="DI119" s="845"/>
      <c r="DJ119" s="845"/>
      <c r="DK119" s="846"/>
      <c r="DL119" s="847">
        <v>4590</v>
      </c>
      <c r="DM119" s="845"/>
      <c r="DN119" s="845"/>
      <c r="DO119" s="845"/>
      <c r="DP119" s="846"/>
      <c r="DQ119" s="847">
        <v>4332</v>
      </c>
      <c r="DR119" s="845"/>
      <c r="DS119" s="845"/>
      <c r="DT119" s="845"/>
      <c r="DU119" s="846"/>
      <c r="DV119" s="933">
        <v>0</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385</v>
      </c>
      <c r="AB120" s="862"/>
      <c r="AC120" s="862"/>
      <c r="AD120" s="862"/>
      <c r="AE120" s="863"/>
      <c r="AF120" s="864" t="s">
        <v>385</v>
      </c>
      <c r="AG120" s="862"/>
      <c r="AH120" s="862"/>
      <c r="AI120" s="862"/>
      <c r="AJ120" s="863"/>
      <c r="AK120" s="864" t="s">
        <v>125</v>
      </c>
      <c r="AL120" s="862"/>
      <c r="AM120" s="862"/>
      <c r="AN120" s="862"/>
      <c r="AO120" s="863"/>
      <c r="AP120" s="909" t="s">
        <v>125</v>
      </c>
      <c r="AQ120" s="910"/>
      <c r="AR120" s="910"/>
      <c r="AS120" s="910"/>
      <c r="AT120" s="911"/>
      <c r="AU120" s="968" t="s">
        <v>466</v>
      </c>
      <c r="AV120" s="969"/>
      <c r="AW120" s="969"/>
      <c r="AX120" s="969"/>
      <c r="AY120" s="970"/>
      <c r="AZ120" s="945" t="s">
        <v>467</v>
      </c>
      <c r="BA120" s="890"/>
      <c r="BB120" s="890"/>
      <c r="BC120" s="890"/>
      <c r="BD120" s="890"/>
      <c r="BE120" s="890"/>
      <c r="BF120" s="890"/>
      <c r="BG120" s="890"/>
      <c r="BH120" s="890"/>
      <c r="BI120" s="890"/>
      <c r="BJ120" s="890"/>
      <c r="BK120" s="890"/>
      <c r="BL120" s="890"/>
      <c r="BM120" s="890"/>
      <c r="BN120" s="890"/>
      <c r="BO120" s="890"/>
      <c r="BP120" s="891"/>
      <c r="BQ120" s="946">
        <v>4635289</v>
      </c>
      <c r="BR120" s="927"/>
      <c r="BS120" s="927"/>
      <c r="BT120" s="927"/>
      <c r="BU120" s="927"/>
      <c r="BV120" s="927">
        <v>4071630</v>
      </c>
      <c r="BW120" s="927"/>
      <c r="BX120" s="927"/>
      <c r="BY120" s="927"/>
      <c r="BZ120" s="927"/>
      <c r="CA120" s="927">
        <v>3480590</v>
      </c>
      <c r="CB120" s="927"/>
      <c r="CC120" s="927"/>
      <c r="CD120" s="927"/>
      <c r="CE120" s="927"/>
      <c r="CF120" s="951">
        <v>34.200000000000003</v>
      </c>
      <c r="CG120" s="952"/>
      <c r="CH120" s="952"/>
      <c r="CI120" s="952"/>
      <c r="CJ120" s="952"/>
      <c r="CK120" s="953" t="s">
        <v>468</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t="s">
        <v>462</v>
      </c>
      <c r="DH120" s="927"/>
      <c r="DI120" s="927"/>
      <c r="DJ120" s="927"/>
      <c r="DK120" s="927"/>
      <c r="DL120" s="927">
        <v>11127294</v>
      </c>
      <c r="DM120" s="927"/>
      <c r="DN120" s="927"/>
      <c r="DO120" s="927"/>
      <c r="DP120" s="927"/>
      <c r="DQ120" s="927">
        <v>10624645</v>
      </c>
      <c r="DR120" s="927"/>
      <c r="DS120" s="927"/>
      <c r="DT120" s="927"/>
      <c r="DU120" s="927"/>
      <c r="DV120" s="928">
        <v>104.5</v>
      </c>
      <c r="DW120" s="928"/>
      <c r="DX120" s="928"/>
      <c r="DY120" s="928"/>
      <c r="DZ120" s="929"/>
    </row>
    <row r="121" spans="1:130" s="247" customFormat="1" ht="26.25" customHeight="1" x14ac:dyDescent="0.15">
      <c r="A121" s="902"/>
      <c r="B121" s="903"/>
      <c r="C121" s="948" t="s">
        <v>469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385</v>
      </c>
      <c r="AB121" s="862"/>
      <c r="AC121" s="862"/>
      <c r="AD121" s="862"/>
      <c r="AE121" s="863"/>
      <c r="AF121" s="864" t="s">
        <v>385</v>
      </c>
      <c r="AG121" s="862"/>
      <c r="AH121" s="862"/>
      <c r="AI121" s="862"/>
      <c r="AJ121" s="863"/>
      <c r="AK121" s="864" t="s">
        <v>125</v>
      </c>
      <c r="AL121" s="862"/>
      <c r="AM121" s="862"/>
      <c r="AN121" s="862"/>
      <c r="AO121" s="863"/>
      <c r="AP121" s="909" t="s">
        <v>385</v>
      </c>
      <c r="AQ121" s="910"/>
      <c r="AR121" s="910"/>
      <c r="AS121" s="910"/>
      <c r="AT121" s="911"/>
      <c r="AU121" s="971"/>
      <c r="AV121" s="972"/>
      <c r="AW121" s="972"/>
      <c r="AX121" s="972"/>
      <c r="AY121" s="973"/>
      <c r="AZ121" s="897" t="s">
        <v>470</v>
      </c>
      <c r="BA121" s="832"/>
      <c r="BB121" s="832"/>
      <c r="BC121" s="832"/>
      <c r="BD121" s="832"/>
      <c r="BE121" s="832"/>
      <c r="BF121" s="832"/>
      <c r="BG121" s="832"/>
      <c r="BH121" s="832"/>
      <c r="BI121" s="832"/>
      <c r="BJ121" s="832"/>
      <c r="BK121" s="832"/>
      <c r="BL121" s="832"/>
      <c r="BM121" s="832"/>
      <c r="BN121" s="832"/>
      <c r="BO121" s="832"/>
      <c r="BP121" s="833"/>
      <c r="BQ121" s="898">
        <v>7049955</v>
      </c>
      <c r="BR121" s="899"/>
      <c r="BS121" s="899"/>
      <c r="BT121" s="899"/>
      <c r="BU121" s="899"/>
      <c r="BV121" s="899">
        <v>7408941</v>
      </c>
      <c r="BW121" s="899"/>
      <c r="BX121" s="899"/>
      <c r="BY121" s="899"/>
      <c r="BZ121" s="899"/>
      <c r="CA121" s="899">
        <v>7504705</v>
      </c>
      <c r="CB121" s="899"/>
      <c r="CC121" s="899"/>
      <c r="CD121" s="899"/>
      <c r="CE121" s="899"/>
      <c r="CF121" s="960">
        <v>73.8</v>
      </c>
      <c r="CG121" s="961"/>
      <c r="CH121" s="961"/>
      <c r="CI121" s="961"/>
      <c r="CJ121" s="961"/>
      <c r="CK121" s="954"/>
      <c r="CL121" s="940"/>
      <c r="CM121" s="940"/>
      <c r="CN121" s="940"/>
      <c r="CO121" s="941"/>
      <c r="CP121" s="920" t="s">
        <v>471</v>
      </c>
      <c r="CQ121" s="921"/>
      <c r="CR121" s="921"/>
      <c r="CS121" s="921"/>
      <c r="CT121" s="921"/>
      <c r="CU121" s="921"/>
      <c r="CV121" s="921"/>
      <c r="CW121" s="921"/>
      <c r="CX121" s="921"/>
      <c r="CY121" s="921"/>
      <c r="CZ121" s="921"/>
      <c r="DA121" s="921"/>
      <c r="DB121" s="921"/>
      <c r="DC121" s="921"/>
      <c r="DD121" s="921"/>
      <c r="DE121" s="921"/>
      <c r="DF121" s="922"/>
      <c r="DG121" s="898">
        <v>6579465</v>
      </c>
      <c r="DH121" s="899"/>
      <c r="DI121" s="899"/>
      <c r="DJ121" s="899"/>
      <c r="DK121" s="899"/>
      <c r="DL121" s="899">
        <v>6051163</v>
      </c>
      <c r="DM121" s="899"/>
      <c r="DN121" s="899"/>
      <c r="DO121" s="899"/>
      <c r="DP121" s="899"/>
      <c r="DQ121" s="899">
        <v>5448716</v>
      </c>
      <c r="DR121" s="899"/>
      <c r="DS121" s="899"/>
      <c r="DT121" s="899"/>
      <c r="DU121" s="899"/>
      <c r="DV121" s="876">
        <v>53.6</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462</v>
      </c>
      <c r="AB122" s="862"/>
      <c r="AC122" s="862"/>
      <c r="AD122" s="862"/>
      <c r="AE122" s="863"/>
      <c r="AF122" s="864" t="s">
        <v>385</v>
      </c>
      <c r="AG122" s="862"/>
      <c r="AH122" s="862"/>
      <c r="AI122" s="862"/>
      <c r="AJ122" s="863"/>
      <c r="AK122" s="864" t="s">
        <v>125</v>
      </c>
      <c r="AL122" s="862"/>
      <c r="AM122" s="862"/>
      <c r="AN122" s="862"/>
      <c r="AO122" s="863"/>
      <c r="AP122" s="909" t="s">
        <v>125</v>
      </c>
      <c r="AQ122" s="910"/>
      <c r="AR122" s="910"/>
      <c r="AS122" s="910"/>
      <c r="AT122" s="911"/>
      <c r="AU122" s="971"/>
      <c r="AV122" s="972"/>
      <c r="AW122" s="972"/>
      <c r="AX122" s="972"/>
      <c r="AY122" s="973"/>
      <c r="AZ122" s="964" t="s">
        <v>472</v>
      </c>
      <c r="BA122" s="965"/>
      <c r="BB122" s="965"/>
      <c r="BC122" s="965"/>
      <c r="BD122" s="965"/>
      <c r="BE122" s="965"/>
      <c r="BF122" s="965"/>
      <c r="BG122" s="965"/>
      <c r="BH122" s="965"/>
      <c r="BI122" s="965"/>
      <c r="BJ122" s="965"/>
      <c r="BK122" s="965"/>
      <c r="BL122" s="965"/>
      <c r="BM122" s="965"/>
      <c r="BN122" s="965"/>
      <c r="BO122" s="965"/>
      <c r="BP122" s="966"/>
      <c r="BQ122" s="967">
        <v>26442174</v>
      </c>
      <c r="BR122" s="930"/>
      <c r="BS122" s="930"/>
      <c r="BT122" s="930"/>
      <c r="BU122" s="930"/>
      <c r="BV122" s="930">
        <v>26196385</v>
      </c>
      <c r="BW122" s="930"/>
      <c r="BX122" s="930"/>
      <c r="BY122" s="930"/>
      <c r="BZ122" s="930"/>
      <c r="CA122" s="930">
        <v>25507244</v>
      </c>
      <c r="CB122" s="930"/>
      <c r="CC122" s="930"/>
      <c r="CD122" s="930"/>
      <c r="CE122" s="930"/>
      <c r="CF122" s="931">
        <v>250.9</v>
      </c>
      <c r="CG122" s="932"/>
      <c r="CH122" s="932"/>
      <c r="CI122" s="932"/>
      <c r="CJ122" s="932"/>
      <c r="CK122" s="954"/>
      <c r="CL122" s="940"/>
      <c r="CM122" s="940"/>
      <c r="CN122" s="940"/>
      <c r="CO122" s="941"/>
      <c r="CP122" s="920" t="s">
        <v>473</v>
      </c>
      <c r="CQ122" s="921"/>
      <c r="CR122" s="921"/>
      <c r="CS122" s="921"/>
      <c r="CT122" s="921"/>
      <c r="CU122" s="921"/>
      <c r="CV122" s="921"/>
      <c r="CW122" s="921"/>
      <c r="CX122" s="921"/>
      <c r="CY122" s="921"/>
      <c r="CZ122" s="921"/>
      <c r="DA122" s="921"/>
      <c r="DB122" s="921"/>
      <c r="DC122" s="921"/>
      <c r="DD122" s="921"/>
      <c r="DE122" s="921"/>
      <c r="DF122" s="922"/>
      <c r="DG122" s="898">
        <v>335384</v>
      </c>
      <c r="DH122" s="899"/>
      <c r="DI122" s="899"/>
      <c r="DJ122" s="899"/>
      <c r="DK122" s="899"/>
      <c r="DL122" s="899">
        <v>224244</v>
      </c>
      <c r="DM122" s="899"/>
      <c r="DN122" s="899"/>
      <c r="DO122" s="899"/>
      <c r="DP122" s="899"/>
      <c r="DQ122" s="899">
        <v>110977</v>
      </c>
      <c r="DR122" s="899"/>
      <c r="DS122" s="899"/>
      <c r="DT122" s="899"/>
      <c r="DU122" s="899"/>
      <c r="DV122" s="876">
        <v>1.1000000000000001</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456</v>
      </c>
      <c r="AB123" s="862"/>
      <c r="AC123" s="862"/>
      <c r="AD123" s="862"/>
      <c r="AE123" s="863"/>
      <c r="AF123" s="864" t="s">
        <v>462</v>
      </c>
      <c r="AG123" s="862"/>
      <c r="AH123" s="862"/>
      <c r="AI123" s="862"/>
      <c r="AJ123" s="863"/>
      <c r="AK123" s="864" t="s">
        <v>125</v>
      </c>
      <c r="AL123" s="862"/>
      <c r="AM123" s="862"/>
      <c r="AN123" s="862"/>
      <c r="AO123" s="863"/>
      <c r="AP123" s="909" t="s">
        <v>125</v>
      </c>
      <c r="AQ123" s="910"/>
      <c r="AR123" s="910"/>
      <c r="AS123" s="910"/>
      <c r="AT123" s="911"/>
      <c r="AU123" s="974"/>
      <c r="AV123" s="975"/>
      <c r="AW123" s="975"/>
      <c r="AX123" s="975"/>
      <c r="AY123" s="975"/>
      <c r="AZ123" s="278" t="s">
        <v>182</v>
      </c>
      <c r="BA123" s="278"/>
      <c r="BB123" s="278"/>
      <c r="BC123" s="278"/>
      <c r="BD123" s="278"/>
      <c r="BE123" s="278"/>
      <c r="BF123" s="278"/>
      <c r="BG123" s="278"/>
      <c r="BH123" s="278"/>
      <c r="BI123" s="278"/>
      <c r="BJ123" s="278"/>
      <c r="BK123" s="278"/>
      <c r="BL123" s="278"/>
      <c r="BM123" s="278"/>
      <c r="BN123" s="278"/>
      <c r="BO123" s="962" t="s">
        <v>474</v>
      </c>
      <c r="BP123" s="963"/>
      <c r="BQ123" s="917">
        <v>38127418</v>
      </c>
      <c r="BR123" s="918"/>
      <c r="BS123" s="918"/>
      <c r="BT123" s="918"/>
      <c r="BU123" s="918"/>
      <c r="BV123" s="918">
        <v>37676956</v>
      </c>
      <c r="BW123" s="918"/>
      <c r="BX123" s="918"/>
      <c r="BY123" s="918"/>
      <c r="BZ123" s="918"/>
      <c r="CA123" s="918">
        <v>36492539</v>
      </c>
      <c r="CB123" s="918"/>
      <c r="CC123" s="918"/>
      <c r="CD123" s="918"/>
      <c r="CE123" s="918"/>
      <c r="CF123" s="828"/>
      <c r="CG123" s="829"/>
      <c r="CH123" s="829"/>
      <c r="CI123" s="829"/>
      <c r="CJ123" s="919"/>
      <c r="CK123" s="954"/>
      <c r="CL123" s="940"/>
      <c r="CM123" s="940"/>
      <c r="CN123" s="940"/>
      <c r="CO123" s="941"/>
      <c r="CP123" s="920" t="s">
        <v>475</v>
      </c>
      <c r="CQ123" s="921"/>
      <c r="CR123" s="921"/>
      <c r="CS123" s="921"/>
      <c r="CT123" s="921"/>
      <c r="CU123" s="921"/>
      <c r="CV123" s="921"/>
      <c r="CW123" s="921"/>
      <c r="CX123" s="921"/>
      <c r="CY123" s="921"/>
      <c r="CZ123" s="921"/>
      <c r="DA123" s="921"/>
      <c r="DB123" s="921"/>
      <c r="DC123" s="921"/>
      <c r="DD123" s="921"/>
      <c r="DE123" s="921"/>
      <c r="DF123" s="922"/>
      <c r="DG123" s="861">
        <v>24121</v>
      </c>
      <c r="DH123" s="862"/>
      <c r="DI123" s="862"/>
      <c r="DJ123" s="862"/>
      <c r="DK123" s="863"/>
      <c r="DL123" s="864">
        <v>21126</v>
      </c>
      <c r="DM123" s="862"/>
      <c r="DN123" s="862"/>
      <c r="DO123" s="862"/>
      <c r="DP123" s="863"/>
      <c r="DQ123" s="864">
        <v>17809</v>
      </c>
      <c r="DR123" s="862"/>
      <c r="DS123" s="862"/>
      <c r="DT123" s="862"/>
      <c r="DU123" s="863"/>
      <c r="DV123" s="909">
        <v>0.2</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385</v>
      </c>
      <c r="AB124" s="862"/>
      <c r="AC124" s="862"/>
      <c r="AD124" s="862"/>
      <c r="AE124" s="863"/>
      <c r="AF124" s="864" t="s">
        <v>125</v>
      </c>
      <c r="AG124" s="862"/>
      <c r="AH124" s="862"/>
      <c r="AI124" s="862"/>
      <c r="AJ124" s="863"/>
      <c r="AK124" s="864" t="s">
        <v>462</v>
      </c>
      <c r="AL124" s="862"/>
      <c r="AM124" s="862"/>
      <c r="AN124" s="862"/>
      <c r="AO124" s="863"/>
      <c r="AP124" s="909" t="s">
        <v>125</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136.4</v>
      </c>
      <c r="BR124" s="916"/>
      <c r="BS124" s="916"/>
      <c r="BT124" s="916"/>
      <c r="BU124" s="916"/>
      <c r="BV124" s="916">
        <v>128.30000000000001</v>
      </c>
      <c r="BW124" s="916"/>
      <c r="BX124" s="916"/>
      <c r="BY124" s="916"/>
      <c r="BZ124" s="916"/>
      <c r="CA124" s="916">
        <v>129.4</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v>11376305</v>
      </c>
      <c r="DH124" s="845"/>
      <c r="DI124" s="845"/>
      <c r="DJ124" s="845"/>
      <c r="DK124" s="846"/>
      <c r="DL124" s="847">
        <v>10167</v>
      </c>
      <c r="DM124" s="845"/>
      <c r="DN124" s="845"/>
      <c r="DO124" s="845"/>
      <c r="DP124" s="846"/>
      <c r="DQ124" s="847">
        <v>10953</v>
      </c>
      <c r="DR124" s="845"/>
      <c r="DS124" s="845"/>
      <c r="DT124" s="845"/>
      <c r="DU124" s="846"/>
      <c r="DV124" s="933">
        <v>0.1</v>
      </c>
      <c r="DW124" s="934"/>
      <c r="DX124" s="934"/>
      <c r="DY124" s="934"/>
      <c r="DZ124" s="935"/>
    </row>
    <row r="125" spans="1:130" s="247" customFormat="1" ht="26.25" customHeight="1" x14ac:dyDescent="0.15">
      <c r="A125" s="902"/>
      <c r="B125" s="903"/>
      <c r="C125" s="906" t="s">
        <v>463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125</v>
      </c>
      <c r="AB125" s="862"/>
      <c r="AC125" s="862"/>
      <c r="AD125" s="862"/>
      <c r="AE125" s="863"/>
      <c r="AF125" s="864" t="s">
        <v>125</v>
      </c>
      <c r="AG125" s="862"/>
      <c r="AH125" s="862"/>
      <c r="AI125" s="862"/>
      <c r="AJ125" s="863"/>
      <c r="AK125" s="864" t="s">
        <v>125</v>
      </c>
      <c r="AL125" s="862"/>
      <c r="AM125" s="862"/>
      <c r="AN125" s="862"/>
      <c r="AO125" s="863"/>
      <c r="AP125" s="909" t="s">
        <v>125</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385</v>
      </c>
      <c r="DH125" s="927"/>
      <c r="DI125" s="927"/>
      <c r="DJ125" s="927"/>
      <c r="DK125" s="927"/>
      <c r="DL125" s="927" t="s">
        <v>125</v>
      </c>
      <c r="DM125" s="927"/>
      <c r="DN125" s="927"/>
      <c r="DO125" s="927"/>
      <c r="DP125" s="927"/>
      <c r="DQ125" s="927" t="s">
        <v>456</v>
      </c>
      <c r="DR125" s="927"/>
      <c r="DS125" s="927"/>
      <c r="DT125" s="927"/>
      <c r="DU125" s="927"/>
      <c r="DV125" s="928" t="s">
        <v>125</v>
      </c>
      <c r="DW125" s="928"/>
      <c r="DX125" s="928"/>
      <c r="DY125" s="928"/>
      <c r="DZ125" s="929"/>
    </row>
    <row r="126" spans="1:130" s="247" customFormat="1" ht="26.25" customHeight="1" thickBot="1" x14ac:dyDescent="0.2">
      <c r="A126" s="902"/>
      <c r="B126" s="903"/>
      <c r="C126" s="906" t="s">
        <v>465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1188</v>
      </c>
      <c r="AB126" s="862"/>
      <c r="AC126" s="862"/>
      <c r="AD126" s="862"/>
      <c r="AE126" s="863"/>
      <c r="AF126" s="864">
        <v>726</v>
      </c>
      <c r="AG126" s="862"/>
      <c r="AH126" s="862"/>
      <c r="AI126" s="862"/>
      <c r="AJ126" s="863"/>
      <c r="AK126" s="864">
        <v>1290</v>
      </c>
      <c r="AL126" s="862"/>
      <c r="AM126" s="862"/>
      <c r="AN126" s="862"/>
      <c r="AO126" s="863"/>
      <c r="AP126" s="909">
        <v>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125</v>
      </c>
      <c r="DH126" s="899"/>
      <c r="DI126" s="899"/>
      <c r="DJ126" s="899"/>
      <c r="DK126" s="899"/>
      <c r="DL126" s="899" t="s">
        <v>125</v>
      </c>
      <c r="DM126" s="899"/>
      <c r="DN126" s="899"/>
      <c r="DO126" s="899"/>
      <c r="DP126" s="899"/>
      <c r="DQ126" s="899" t="s">
        <v>385</v>
      </c>
      <c r="DR126" s="899"/>
      <c r="DS126" s="899"/>
      <c r="DT126" s="899"/>
      <c r="DU126" s="899"/>
      <c r="DV126" s="876" t="s">
        <v>125</v>
      </c>
      <c r="DW126" s="876"/>
      <c r="DX126" s="876"/>
      <c r="DY126" s="876"/>
      <c r="DZ126" s="877"/>
    </row>
    <row r="127" spans="1:130" s="247" customFormat="1" ht="26.25" customHeight="1" x14ac:dyDescent="0.15">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125</v>
      </c>
      <c r="AB127" s="862"/>
      <c r="AC127" s="862"/>
      <c r="AD127" s="862"/>
      <c r="AE127" s="863"/>
      <c r="AF127" s="864" t="s">
        <v>125</v>
      </c>
      <c r="AG127" s="862"/>
      <c r="AH127" s="862"/>
      <c r="AI127" s="862"/>
      <c r="AJ127" s="863"/>
      <c r="AK127" s="864" t="s">
        <v>385</v>
      </c>
      <c r="AL127" s="862"/>
      <c r="AM127" s="862"/>
      <c r="AN127" s="862"/>
      <c r="AO127" s="863"/>
      <c r="AP127" s="909" t="s">
        <v>125</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385</v>
      </c>
      <c r="DH127" s="899"/>
      <c r="DI127" s="899"/>
      <c r="DJ127" s="899"/>
      <c r="DK127" s="899"/>
      <c r="DL127" s="899" t="s">
        <v>456</v>
      </c>
      <c r="DM127" s="899"/>
      <c r="DN127" s="899"/>
      <c r="DO127" s="899"/>
      <c r="DP127" s="899"/>
      <c r="DQ127" s="899" t="s">
        <v>125</v>
      </c>
      <c r="DR127" s="899"/>
      <c r="DS127" s="899"/>
      <c r="DT127" s="899"/>
      <c r="DU127" s="899"/>
      <c r="DV127" s="876" t="s">
        <v>385</v>
      </c>
      <c r="DW127" s="876"/>
      <c r="DX127" s="876"/>
      <c r="DY127" s="876"/>
      <c r="DZ127" s="877"/>
    </row>
    <row r="128" spans="1:130" s="247" customFormat="1" ht="26.25" customHeight="1" thickBot="1" x14ac:dyDescent="0.2">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667088</v>
      </c>
      <c r="AB128" s="883"/>
      <c r="AC128" s="883"/>
      <c r="AD128" s="883"/>
      <c r="AE128" s="884"/>
      <c r="AF128" s="885">
        <v>627510</v>
      </c>
      <c r="AG128" s="883"/>
      <c r="AH128" s="883"/>
      <c r="AI128" s="883"/>
      <c r="AJ128" s="884"/>
      <c r="AK128" s="885">
        <v>616935</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385</v>
      </c>
      <c r="BG128" s="869"/>
      <c r="BH128" s="869"/>
      <c r="BI128" s="869"/>
      <c r="BJ128" s="869"/>
      <c r="BK128" s="869"/>
      <c r="BL128" s="892"/>
      <c r="BM128" s="868">
        <v>13.02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125</v>
      </c>
      <c r="DH128" s="873"/>
      <c r="DI128" s="873"/>
      <c r="DJ128" s="873"/>
      <c r="DK128" s="873"/>
      <c r="DL128" s="873" t="s">
        <v>125</v>
      </c>
      <c r="DM128" s="873"/>
      <c r="DN128" s="873"/>
      <c r="DO128" s="873"/>
      <c r="DP128" s="873"/>
      <c r="DQ128" s="873" t="s">
        <v>125</v>
      </c>
      <c r="DR128" s="873"/>
      <c r="DS128" s="873"/>
      <c r="DT128" s="873"/>
      <c r="DU128" s="873"/>
      <c r="DV128" s="874" t="s">
        <v>456</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12348829</v>
      </c>
      <c r="AB129" s="862"/>
      <c r="AC129" s="862"/>
      <c r="AD129" s="862"/>
      <c r="AE129" s="863"/>
      <c r="AF129" s="864">
        <v>12313943</v>
      </c>
      <c r="AG129" s="862"/>
      <c r="AH129" s="862"/>
      <c r="AI129" s="862"/>
      <c r="AJ129" s="863"/>
      <c r="AK129" s="864">
        <v>12296473</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385</v>
      </c>
      <c r="BG129" s="852"/>
      <c r="BH129" s="852"/>
      <c r="BI129" s="852"/>
      <c r="BJ129" s="852"/>
      <c r="BK129" s="852"/>
      <c r="BL129" s="853"/>
      <c r="BM129" s="851">
        <v>18.02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2123970</v>
      </c>
      <c r="AB130" s="862"/>
      <c r="AC130" s="862"/>
      <c r="AD130" s="862"/>
      <c r="AE130" s="863"/>
      <c r="AF130" s="864">
        <v>2142740</v>
      </c>
      <c r="AG130" s="862"/>
      <c r="AH130" s="862"/>
      <c r="AI130" s="862"/>
      <c r="AJ130" s="863"/>
      <c r="AK130" s="864">
        <v>2131115</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10.4</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10224859</v>
      </c>
      <c r="AB131" s="845"/>
      <c r="AC131" s="845"/>
      <c r="AD131" s="845"/>
      <c r="AE131" s="846"/>
      <c r="AF131" s="847">
        <v>10171203</v>
      </c>
      <c r="AG131" s="845"/>
      <c r="AH131" s="845"/>
      <c r="AI131" s="845"/>
      <c r="AJ131" s="846"/>
      <c r="AK131" s="847">
        <v>10165358</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v>129.4</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9.7028917460000006</v>
      </c>
      <c r="AB132" s="825"/>
      <c r="AC132" s="825"/>
      <c r="AD132" s="825"/>
      <c r="AE132" s="826"/>
      <c r="AF132" s="827">
        <v>11.671067819999999</v>
      </c>
      <c r="AG132" s="825"/>
      <c r="AH132" s="825"/>
      <c r="AI132" s="825"/>
      <c r="AJ132" s="826"/>
      <c r="AK132" s="827">
        <v>9.9093411170000003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9.4</v>
      </c>
      <c r="AB133" s="804"/>
      <c r="AC133" s="804"/>
      <c r="AD133" s="804"/>
      <c r="AE133" s="805"/>
      <c r="AF133" s="803">
        <v>10.1</v>
      </c>
      <c r="AG133" s="804"/>
      <c r="AH133" s="804"/>
      <c r="AI133" s="804"/>
      <c r="AJ133" s="805"/>
      <c r="AK133" s="803">
        <v>10.4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UUL5sEsbWiytW/cO75SUXqDabhRBN7qggZerOOcuwqZAeSvbFQCxVh6YL3v8IISYhXxiAbXXLc8ipIUd/YXYJA==" saltValue="PeYmJTWTIFyjwiZQ0Zh6w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ry9qqOIIfdFzTzDaWNoq4akbI0MzQw/tl8gIbCmSYEe5bQ50MOxBWpOy0FmhLiCNi6mMnwezD13edCv4g12FQ==" saltValue="v/oLtJXdrq2L1GaRtAg1pw==" spinCount="100000" sheet="1" objects="1" scenarios="1"/>
  <dataConsolidate/>
  <phoneticPr fontId="2"/>
  <printOptions horizontalCentered="1" verticalCentered="1"/>
  <pageMargins left="0" right="0" top="0" bottom="0" header="0" footer="0"/>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GJjvgVI6hMdtctaF2MaaMqmaQvkdZTtjJHiaAO9tO76/kAZT35eV5GbiUbkUuk0cy65fjlxtNGdq2OhJ0Nqqw==" saltValue="El+X7gfg9/ZiDV2cGIv9S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7"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8"/>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1" t="s">
        <v>509</v>
      </c>
      <c r="AL9" s="1232"/>
      <c r="AM9" s="1232"/>
      <c r="AN9" s="1233"/>
      <c r="AO9" s="313">
        <v>3738182</v>
      </c>
      <c r="AP9" s="313">
        <v>78880</v>
      </c>
      <c r="AQ9" s="314">
        <v>70630</v>
      </c>
      <c r="AR9" s="315">
        <v>11.7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1" t="s">
        <v>510</v>
      </c>
      <c r="AL10" s="1232"/>
      <c r="AM10" s="1232"/>
      <c r="AN10" s="1233"/>
      <c r="AO10" s="316">
        <v>419569</v>
      </c>
      <c r="AP10" s="316">
        <v>8853</v>
      </c>
      <c r="AQ10" s="317">
        <v>8333</v>
      </c>
      <c r="AR10" s="318">
        <v>6.2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1" t="s">
        <v>511</v>
      </c>
      <c r="AL11" s="1232"/>
      <c r="AM11" s="1232"/>
      <c r="AN11" s="1233"/>
      <c r="AO11" s="316">
        <v>8</v>
      </c>
      <c r="AP11" s="316">
        <v>0</v>
      </c>
      <c r="AQ11" s="317">
        <v>8447</v>
      </c>
      <c r="AR11" s="318">
        <v>-100</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1" t="s">
        <v>512</v>
      </c>
      <c r="AL12" s="1232"/>
      <c r="AM12" s="1232"/>
      <c r="AN12" s="1233"/>
      <c r="AO12" s="316">
        <v>140571</v>
      </c>
      <c r="AP12" s="316">
        <v>2966</v>
      </c>
      <c r="AQ12" s="317">
        <v>1002</v>
      </c>
      <c r="AR12" s="318">
        <v>196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1" t="s">
        <v>513</v>
      </c>
      <c r="AL13" s="1232"/>
      <c r="AM13" s="1232"/>
      <c r="AN13" s="1233"/>
      <c r="AO13" s="316" t="s">
        <v>514</v>
      </c>
      <c r="AP13" s="316" t="s">
        <v>514</v>
      </c>
      <c r="AQ13" s="317">
        <v>12</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1" t="s">
        <v>515</v>
      </c>
      <c r="AL14" s="1232"/>
      <c r="AM14" s="1232"/>
      <c r="AN14" s="1233"/>
      <c r="AO14" s="316">
        <v>114392</v>
      </c>
      <c r="AP14" s="316">
        <v>2414</v>
      </c>
      <c r="AQ14" s="317">
        <v>2952</v>
      </c>
      <c r="AR14" s="318">
        <v>-18.2</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1" t="s">
        <v>516</v>
      </c>
      <c r="AL15" s="1232"/>
      <c r="AM15" s="1232"/>
      <c r="AN15" s="1233"/>
      <c r="AO15" s="316">
        <v>50869</v>
      </c>
      <c r="AP15" s="316">
        <v>1073</v>
      </c>
      <c r="AQ15" s="317">
        <v>1842</v>
      </c>
      <c r="AR15" s="318">
        <v>-41.7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4" t="s">
        <v>517</v>
      </c>
      <c r="AL16" s="1235"/>
      <c r="AM16" s="1235"/>
      <c r="AN16" s="1236"/>
      <c r="AO16" s="316">
        <v>-238831</v>
      </c>
      <c r="AP16" s="316">
        <v>-5040</v>
      </c>
      <c r="AQ16" s="317">
        <v>-6186</v>
      </c>
      <c r="AR16" s="318">
        <v>-18.5</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4" t="s">
        <v>182</v>
      </c>
      <c r="AL17" s="1235"/>
      <c r="AM17" s="1235"/>
      <c r="AN17" s="1236"/>
      <c r="AO17" s="316">
        <v>4224760</v>
      </c>
      <c r="AP17" s="316">
        <v>89147</v>
      </c>
      <c r="AQ17" s="317">
        <v>87031</v>
      </c>
      <c r="AR17" s="318">
        <v>2.4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8" t="s">
        <v>522</v>
      </c>
      <c r="AL21" s="1229"/>
      <c r="AM21" s="1229"/>
      <c r="AN21" s="1230"/>
      <c r="AO21" s="328">
        <v>9.58</v>
      </c>
      <c r="AP21" s="329">
        <v>8.3000000000000007</v>
      </c>
      <c r="AQ21" s="330">
        <v>1.28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8" t="s">
        <v>523</v>
      </c>
      <c r="AL22" s="1229"/>
      <c r="AM22" s="1229"/>
      <c r="AN22" s="1230"/>
      <c r="AO22" s="333">
        <v>96.8</v>
      </c>
      <c r="AP22" s="334">
        <v>97.7</v>
      </c>
      <c r="AQ22" s="335">
        <v>-0.9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7"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8"/>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9" t="s">
        <v>527</v>
      </c>
      <c r="AL32" s="1220"/>
      <c r="AM32" s="1220"/>
      <c r="AN32" s="1221"/>
      <c r="AO32" s="343">
        <v>2510901</v>
      </c>
      <c r="AP32" s="343">
        <v>52983</v>
      </c>
      <c r="AQ32" s="344">
        <v>50496</v>
      </c>
      <c r="AR32" s="345">
        <v>4.9000000000000004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9" t="s">
        <v>528</v>
      </c>
      <c r="AL33" s="1220"/>
      <c r="AM33" s="1220"/>
      <c r="AN33" s="1221"/>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9" t="s">
        <v>529</v>
      </c>
      <c r="AL34" s="1220"/>
      <c r="AM34" s="1220"/>
      <c r="AN34" s="1221"/>
      <c r="AO34" s="343" t="s">
        <v>514</v>
      </c>
      <c r="AP34" s="343" t="s">
        <v>514</v>
      </c>
      <c r="AQ34" s="344">
        <v>40</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9" t="s">
        <v>530</v>
      </c>
      <c r="AL35" s="1220"/>
      <c r="AM35" s="1220"/>
      <c r="AN35" s="1221"/>
      <c r="AO35" s="343">
        <v>1221726</v>
      </c>
      <c r="AP35" s="343">
        <v>25780</v>
      </c>
      <c r="AQ35" s="344">
        <v>19688</v>
      </c>
      <c r="AR35" s="345">
        <v>30.9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9" t="s">
        <v>531</v>
      </c>
      <c r="AL36" s="1220"/>
      <c r="AM36" s="1220"/>
      <c r="AN36" s="1221"/>
      <c r="AO36" s="343">
        <v>21453</v>
      </c>
      <c r="AP36" s="343">
        <v>453</v>
      </c>
      <c r="AQ36" s="344">
        <v>2838</v>
      </c>
      <c r="AR36" s="345">
        <v>-84</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9" t="s">
        <v>532</v>
      </c>
      <c r="AL37" s="1220"/>
      <c r="AM37" s="1220"/>
      <c r="AN37" s="1221"/>
      <c r="AO37" s="343">
        <v>1290</v>
      </c>
      <c r="AP37" s="343">
        <v>27</v>
      </c>
      <c r="AQ37" s="344">
        <v>486</v>
      </c>
      <c r="AR37" s="345">
        <v>-94.4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2" t="s">
        <v>533</v>
      </c>
      <c r="AL38" s="1223"/>
      <c r="AM38" s="1223"/>
      <c r="AN38" s="1224"/>
      <c r="AO38" s="346" t="s">
        <v>514</v>
      </c>
      <c r="AP38" s="346" t="s">
        <v>514</v>
      </c>
      <c r="AQ38" s="347">
        <v>3</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2" t="s">
        <v>534</v>
      </c>
      <c r="AL39" s="1223"/>
      <c r="AM39" s="1223"/>
      <c r="AN39" s="1224"/>
      <c r="AO39" s="343">
        <v>-616935</v>
      </c>
      <c r="AP39" s="343">
        <v>-13018</v>
      </c>
      <c r="AQ39" s="344">
        <v>-4320</v>
      </c>
      <c r="AR39" s="345">
        <v>201.3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9" t="s">
        <v>535</v>
      </c>
      <c r="AL40" s="1220"/>
      <c r="AM40" s="1220"/>
      <c r="AN40" s="1221"/>
      <c r="AO40" s="343">
        <v>-2131115</v>
      </c>
      <c r="AP40" s="343">
        <v>-44969</v>
      </c>
      <c r="AQ40" s="344">
        <v>-47973</v>
      </c>
      <c r="AR40" s="345">
        <v>-6.3</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5" t="s">
        <v>294</v>
      </c>
      <c r="AL41" s="1226"/>
      <c r="AM41" s="1226"/>
      <c r="AN41" s="1227"/>
      <c r="AO41" s="343">
        <v>1007320</v>
      </c>
      <c r="AP41" s="343">
        <v>21256</v>
      </c>
      <c r="AQ41" s="344">
        <v>21258</v>
      </c>
      <c r="AR41" s="345">
        <v>0</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2" t="s">
        <v>504</v>
      </c>
      <c r="AN49" s="1214" t="s">
        <v>539</v>
      </c>
      <c r="AO49" s="1215"/>
      <c r="AP49" s="1215"/>
      <c r="AQ49" s="1215"/>
      <c r="AR49" s="121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3"/>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5699965</v>
      </c>
      <c r="AN51" s="365">
        <v>114882</v>
      </c>
      <c r="AO51" s="366">
        <v>31</v>
      </c>
      <c r="AP51" s="367">
        <v>81768</v>
      </c>
      <c r="AQ51" s="368">
        <v>41.1</v>
      </c>
      <c r="AR51" s="369">
        <v>-10.1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1685959</v>
      </c>
      <c r="AN52" s="373">
        <v>33980</v>
      </c>
      <c r="AO52" s="374">
        <v>10.3</v>
      </c>
      <c r="AP52" s="375">
        <v>37917</v>
      </c>
      <c r="AQ52" s="376">
        <v>29.3</v>
      </c>
      <c r="AR52" s="377">
        <v>-19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3421283</v>
      </c>
      <c r="AN53" s="365">
        <v>69694</v>
      </c>
      <c r="AO53" s="366">
        <v>-39.299999999999997</v>
      </c>
      <c r="AP53" s="367">
        <v>65876</v>
      </c>
      <c r="AQ53" s="368">
        <v>-19.399999999999999</v>
      </c>
      <c r="AR53" s="369">
        <v>-19.899999999999999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1676223</v>
      </c>
      <c r="AN54" s="373">
        <v>34146</v>
      </c>
      <c r="AO54" s="374">
        <v>0.5</v>
      </c>
      <c r="AP54" s="375">
        <v>36484</v>
      </c>
      <c r="AQ54" s="376">
        <v>-3.8</v>
      </c>
      <c r="AR54" s="377">
        <v>4.3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3088876</v>
      </c>
      <c r="AN55" s="365">
        <v>63767</v>
      </c>
      <c r="AO55" s="366">
        <v>-8.5</v>
      </c>
      <c r="AP55" s="367">
        <v>68468</v>
      </c>
      <c r="AQ55" s="368">
        <v>3.9</v>
      </c>
      <c r="AR55" s="369">
        <v>-12.4</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1262051</v>
      </c>
      <c r="AN56" s="373">
        <v>26054</v>
      </c>
      <c r="AO56" s="374">
        <v>-23.7</v>
      </c>
      <c r="AP56" s="375">
        <v>34140</v>
      </c>
      <c r="AQ56" s="376">
        <v>-6.4</v>
      </c>
      <c r="AR56" s="377">
        <v>-17.3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2897921</v>
      </c>
      <c r="AN57" s="365">
        <v>60577</v>
      </c>
      <c r="AO57" s="366">
        <v>-5</v>
      </c>
      <c r="AP57" s="367">
        <v>69729</v>
      </c>
      <c r="AQ57" s="368">
        <v>1.8</v>
      </c>
      <c r="AR57" s="369">
        <v>-6.8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1594521</v>
      </c>
      <c r="AN58" s="373">
        <v>33331</v>
      </c>
      <c r="AO58" s="374">
        <v>27.9</v>
      </c>
      <c r="AP58" s="375">
        <v>38908</v>
      </c>
      <c r="AQ58" s="376">
        <v>14</v>
      </c>
      <c r="AR58" s="377">
        <v>13.9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2853973</v>
      </c>
      <c r="AN59" s="365">
        <v>60222</v>
      </c>
      <c r="AO59" s="366">
        <v>-0.6</v>
      </c>
      <c r="AP59" s="367">
        <v>74581</v>
      </c>
      <c r="AQ59" s="368">
        <v>7</v>
      </c>
      <c r="AR59" s="369">
        <v>-7.6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1485164</v>
      </c>
      <c r="AN60" s="373">
        <v>31339</v>
      </c>
      <c r="AO60" s="374">
        <v>-6</v>
      </c>
      <c r="AP60" s="375">
        <v>41563</v>
      </c>
      <c r="AQ60" s="376">
        <v>6.8</v>
      </c>
      <c r="AR60" s="377">
        <v>-12.8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3592404</v>
      </c>
      <c r="AN61" s="380">
        <v>73828</v>
      </c>
      <c r="AO61" s="381">
        <v>-4.5</v>
      </c>
      <c r="AP61" s="382">
        <v>72084</v>
      </c>
      <c r="AQ61" s="383">
        <v>6.9</v>
      </c>
      <c r="AR61" s="369">
        <v>-11.4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1540784</v>
      </c>
      <c r="AN62" s="373">
        <v>31770</v>
      </c>
      <c r="AO62" s="374">
        <v>1.8</v>
      </c>
      <c r="AP62" s="375">
        <v>37802</v>
      </c>
      <c r="AQ62" s="376">
        <v>8</v>
      </c>
      <c r="AR62" s="377">
        <v>-6.2</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Ya82vZccwH8dsHR1r23FYyEKNsYTnlsTV4hGHgm0FFzBSTL7ZD4IyP1WVAvbimkMvN9/aGVVuoAAgIKq0eDVhA==" saltValue="EeE1pqoFPe3lY4O+xlIPA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xOLxCqWRuT21Wl/VafcH6fsyTgJEXUE6UY7gHRC5ZfF/qmTsSjTmyQD9ShazBB7+yTHhfqbSkIjNdd3maqKjng==" saltValue="9x4cVoS3pbJCZF5Ww1pUP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dXidmsCm1dHiaTlqno+7lodVL8OdbByyyF57cXckfUbyPO/HIkJ+d9gX6orUa1R3PD1JYO1wPe3LfDfj9hlB7A==" saltValue="/cPKywxvHtpSnwZ/Petmn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7" t="s">
        <v>3</v>
      </c>
      <c r="D47" s="1237"/>
      <c r="E47" s="1238"/>
      <c r="F47" s="11">
        <v>17.88</v>
      </c>
      <c r="G47" s="12">
        <v>18.940000000000001</v>
      </c>
      <c r="H47" s="12">
        <v>19.46</v>
      </c>
      <c r="I47" s="12">
        <v>13.91</v>
      </c>
      <c r="J47" s="13">
        <v>10.93</v>
      </c>
    </row>
    <row r="48" spans="2:10" ht="57.75" customHeight="1" x14ac:dyDescent="0.15">
      <c r="B48" s="14"/>
      <c r="C48" s="1239" t="s">
        <v>4</v>
      </c>
      <c r="D48" s="1239"/>
      <c r="E48" s="1240"/>
      <c r="F48" s="15">
        <v>3.21</v>
      </c>
      <c r="G48" s="16">
        <v>0.94</v>
      </c>
      <c r="H48" s="16">
        <v>1.1599999999999999</v>
      </c>
      <c r="I48" s="16">
        <v>0.45</v>
      </c>
      <c r="J48" s="17">
        <v>0.72</v>
      </c>
    </row>
    <row r="49" spans="2:10" ht="57.75" customHeight="1" thickBot="1" x14ac:dyDescent="0.2">
      <c r="B49" s="18"/>
      <c r="C49" s="1241" t="s">
        <v>5</v>
      </c>
      <c r="D49" s="1241"/>
      <c r="E49" s="1242"/>
      <c r="F49" s="19">
        <v>1.79</v>
      </c>
      <c r="G49" s="20" t="s">
        <v>560</v>
      </c>
      <c r="H49" s="20">
        <v>0.25</v>
      </c>
      <c r="I49" s="20" t="s">
        <v>561</v>
      </c>
      <c r="J49" s="21" t="s">
        <v>562</v>
      </c>
    </row>
    <row r="50" spans="2:10" ht="13.5" customHeight="1" x14ac:dyDescent="0.15"/>
  </sheetData>
  <sheetProtection algorithmName="SHA-512" hashValue="cJSQ3KCVrYnQYXO252412DrsEy0/+ZP75BqA/HqGYFMPoKn+F/6klg5paKlVZwCcHiH75kwwQh2wjBLO2jXKMQ==" saltValue="J1aTqjymnnAcOwtrAKyppw=="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2021-03-08T00:15:38Z</cp:lastPrinted>
  <dcterms:created xsi:type="dcterms:W3CDTF">2021-02-05T03:27:47Z</dcterms:created>
  <dcterms:modified xsi:type="dcterms:W3CDTF">2021-10-05T09:58:25Z</dcterms:modified>
  <cp:category/>
</cp:coreProperties>
</file>