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781\Desktop\"/>
    </mc:Choice>
  </mc:AlternateContent>
  <bookViews>
    <workbookView xWindow="0" yWindow="0" windowWidth="20490" windowHeight="7530"/>
  </bookViews>
  <sheets>
    <sheet name="試算表" sheetId="7" r:id="rId1"/>
    <sheet name="特別徴収税額の決定・変更通知書" sheetId="2" r:id="rId2"/>
  </sheets>
  <definedNames>
    <definedName name="_xlnm.Print_Area" localSheetId="1">特別徴収税額の決定・変更通知書!$B$2:$EJ$54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7" l="1"/>
  <c r="N12" i="7" l="1"/>
  <c r="G5" i="7" l="1"/>
  <c r="N22" i="7" l="1"/>
  <c r="N19" i="7"/>
  <c r="G4" i="7" l="1"/>
  <c r="N21" i="7"/>
  <c r="N20" i="7"/>
  <c r="N18" i="7"/>
  <c r="N17" i="7"/>
  <c r="N16" i="7"/>
  <c r="N15" i="7"/>
  <c r="N14" i="7"/>
  <c r="N13" i="7"/>
  <c r="N11" i="7"/>
  <c r="N9" i="7"/>
  <c r="G8" i="7"/>
  <c r="N24" i="7" l="1"/>
  <c r="G6" i="7" s="1"/>
  <c r="M4" i="7" s="1"/>
  <c r="O28" i="7" l="1"/>
  <c r="N28" i="7" s="1"/>
  <c r="N27" i="7"/>
  <c r="M5" i="7"/>
  <c r="G7" i="7" l="1"/>
  <c r="G10" i="7" s="1"/>
  <c r="G9" i="7"/>
</calcChain>
</file>

<file path=xl/sharedStrings.xml><?xml version="1.0" encoding="utf-8"?>
<sst xmlns="http://schemas.openxmlformats.org/spreadsheetml/2006/main" count="114" uniqueCount="99">
  <si>
    <t>地震保険料</t>
    <rPh sb="0" eb="2">
      <t>ジシン</t>
    </rPh>
    <rPh sb="2" eb="5">
      <t>ホケンリョウ</t>
    </rPh>
    <phoneticPr fontId="1"/>
  </si>
  <si>
    <t>老人</t>
    <rPh sb="0" eb="2">
      <t>ロウジン</t>
    </rPh>
    <phoneticPr fontId="1"/>
  </si>
  <si>
    <t>特定</t>
    <rPh sb="0" eb="2">
      <t>トクテイ</t>
    </rPh>
    <phoneticPr fontId="1"/>
  </si>
  <si>
    <t>市民税</t>
    <rPh sb="0" eb="3">
      <t>シミンゼイ</t>
    </rPh>
    <phoneticPr fontId="1"/>
  </si>
  <si>
    <t>県民税</t>
    <rPh sb="0" eb="3">
      <t>ケンミンゼイ</t>
    </rPh>
    <phoneticPr fontId="1"/>
  </si>
  <si>
    <t>所得</t>
    <rPh sb="0" eb="2">
      <t>ショトク</t>
    </rPh>
    <phoneticPr fontId="1"/>
  </si>
  <si>
    <t>給与収入</t>
    <rPh sb="0" eb="2">
      <t>キュウヨ</t>
    </rPh>
    <rPh sb="2" eb="4">
      <t>シュウニュウ</t>
    </rPh>
    <phoneticPr fontId="1"/>
  </si>
  <si>
    <t>給与所得(所得
金額調整控除後)</t>
    <rPh sb="0" eb="2">
      <t>キュウヨ</t>
    </rPh>
    <rPh sb="2" eb="4">
      <t>ショトク</t>
    </rPh>
    <rPh sb="5" eb="7">
      <t>ショトク</t>
    </rPh>
    <rPh sb="8" eb="10">
      <t>キンガク</t>
    </rPh>
    <rPh sb="10" eb="12">
      <t>チョウセイ</t>
    </rPh>
    <rPh sb="12" eb="14">
      <t>コウジョ</t>
    </rPh>
    <rPh sb="14" eb="15">
      <t>アト</t>
    </rPh>
    <phoneticPr fontId="1"/>
  </si>
  <si>
    <t>その他の所得計</t>
    <rPh sb="2" eb="3">
      <t>タ</t>
    </rPh>
    <rPh sb="4" eb="6">
      <t>ショトク</t>
    </rPh>
    <rPh sb="6" eb="7">
      <t>ケイ</t>
    </rPh>
    <phoneticPr fontId="1"/>
  </si>
  <si>
    <t>主たる給与
以外の合算
所得区分</t>
    <rPh sb="0" eb="1">
      <t>シュ</t>
    </rPh>
    <rPh sb="3" eb="5">
      <t>キュウヨ</t>
    </rPh>
    <rPh sb="6" eb="8">
      <t>イガイ</t>
    </rPh>
    <rPh sb="9" eb="11">
      <t>ガッサン</t>
    </rPh>
    <rPh sb="12" eb="14">
      <t>ショトク</t>
    </rPh>
    <rPh sb="14" eb="16">
      <t>クブン</t>
    </rPh>
    <phoneticPr fontId="1"/>
  </si>
  <si>
    <t>営業等</t>
    <rPh sb="0" eb="2">
      <t>エイギョウ</t>
    </rPh>
    <rPh sb="2" eb="3">
      <t>ナド</t>
    </rPh>
    <phoneticPr fontId="1"/>
  </si>
  <si>
    <t>農業</t>
    <rPh sb="0" eb="2">
      <t>ノウギョウ</t>
    </rPh>
    <phoneticPr fontId="1"/>
  </si>
  <si>
    <t>不動産</t>
    <rPh sb="0" eb="3">
      <t>フドウサン</t>
    </rPh>
    <phoneticPr fontId="1"/>
  </si>
  <si>
    <t>利子</t>
    <rPh sb="0" eb="2">
      <t>リシ</t>
    </rPh>
    <phoneticPr fontId="1"/>
  </si>
  <si>
    <t>配当</t>
    <rPh sb="0" eb="2">
      <t>ハイトウ</t>
    </rPh>
    <phoneticPr fontId="1"/>
  </si>
  <si>
    <t>給与</t>
    <rPh sb="0" eb="2">
      <t>キュウヨ</t>
    </rPh>
    <phoneticPr fontId="1"/>
  </si>
  <si>
    <t>雑</t>
    <rPh sb="0" eb="1">
      <t>ザツ</t>
    </rPh>
    <phoneticPr fontId="1"/>
  </si>
  <si>
    <t>譲渡・一時</t>
    <rPh sb="0" eb="2">
      <t>ジョウト</t>
    </rPh>
    <rPh sb="3" eb="5">
      <t>イチジ</t>
    </rPh>
    <phoneticPr fontId="1"/>
  </si>
  <si>
    <t>総所得金額①</t>
    <rPh sb="0" eb="3">
      <t>ソウショトク</t>
    </rPh>
    <rPh sb="3" eb="5">
      <t>キンガク</t>
    </rPh>
    <phoneticPr fontId="1"/>
  </si>
  <si>
    <t>所得控除</t>
    <rPh sb="0" eb="2">
      <t>ショトク</t>
    </rPh>
    <rPh sb="2" eb="4">
      <t>コウジョ</t>
    </rPh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</si>
  <si>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</si>
  <si>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</si>
  <si>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</si>
  <si>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</t>
    <rPh sb="0" eb="3">
      <t>ショウキボ</t>
    </rPh>
    <rPh sb="3" eb="5">
      <t>キギョウ</t>
    </rPh>
    <rPh sb="5" eb="7">
      <t>キョウサイ</t>
    </rPh>
    <phoneticPr fontId="1"/>
  </si>
  <si>
    <t>生命保険料</t>
    <rPh sb="0" eb="2">
      <t>セイメイ</t>
    </rPh>
    <rPh sb="2" eb="4">
      <t>ホケン</t>
    </rPh>
    <rPh sb="4" eb="5">
      <t>リョウ</t>
    </rPh>
    <phoneticPr fontId="1"/>
  </si>
  <si>
    <t>(摘要)</t>
    <rPh sb="1" eb="3">
      <t>テキヨウ</t>
    </rPh>
    <phoneticPr fontId="1"/>
  </si>
  <si>
    <t>障・寡・ひ・勤</t>
    <rPh sb="0" eb="1">
      <t>サワ</t>
    </rPh>
    <rPh sb="2" eb="3">
      <t>ヤモメ</t>
    </rPh>
    <rPh sb="6" eb="7">
      <t>ツトム</t>
    </rPh>
    <phoneticPr fontId="1"/>
  </si>
  <si>
    <t>配偶者</t>
    <rPh sb="0" eb="3">
      <t>ハイグウシャ</t>
    </rPh>
    <phoneticPr fontId="1"/>
  </si>
  <si>
    <t>配偶者特別</t>
    <rPh sb="0" eb="3">
      <t>ハイグウシャ</t>
    </rPh>
    <rPh sb="3" eb="5">
      <t>トクベツ</t>
    </rPh>
    <phoneticPr fontId="1"/>
  </si>
  <si>
    <t>扶養</t>
    <rPh sb="0" eb="2">
      <t>フヨウ</t>
    </rPh>
    <phoneticPr fontId="1"/>
  </si>
  <si>
    <t>基礎</t>
    <rPh sb="0" eb="2">
      <t>キソ</t>
    </rPh>
    <phoneticPr fontId="1"/>
  </si>
  <si>
    <t>所得控除合計②</t>
    <rPh sb="0" eb="2">
      <t>ショトク</t>
    </rPh>
    <rPh sb="2" eb="4">
      <t>コウジョ</t>
    </rPh>
    <rPh sb="4" eb="6">
      <t>ゴウケイ</t>
    </rPh>
    <phoneticPr fontId="1"/>
  </si>
  <si>
    <t>控配</t>
    <rPh sb="0" eb="1">
      <t>ヒカエ</t>
    </rPh>
    <rPh sb="1" eb="2">
      <t>ハイ</t>
    </rPh>
    <phoneticPr fontId="1"/>
  </si>
  <si>
    <t>老配</t>
    <rPh sb="0" eb="1">
      <t>ロウ</t>
    </rPh>
    <rPh sb="1" eb="2">
      <t>ハイ</t>
    </rPh>
    <phoneticPr fontId="1"/>
  </si>
  <si>
    <t>同老</t>
    <rPh sb="0" eb="1">
      <t>オナ</t>
    </rPh>
    <rPh sb="1" eb="2">
      <t>ロウ</t>
    </rPh>
    <phoneticPr fontId="1"/>
  </si>
  <si>
    <t>16
歳
未
満</t>
    <rPh sb="3" eb="4">
      <t>サイ</t>
    </rPh>
    <rPh sb="5" eb="6">
      <t>ミ</t>
    </rPh>
    <rPh sb="7" eb="8">
      <t>ミツル</t>
    </rPh>
    <phoneticPr fontId="1"/>
  </si>
  <si>
    <t>その他</t>
    <rPh sb="2" eb="3">
      <t>タ</t>
    </rPh>
    <phoneticPr fontId="1"/>
  </si>
  <si>
    <t>同障</t>
    <rPh sb="0" eb="1">
      <t>オナ</t>
    </rPh>
    <rPh sb="1" eb="2">
      <t>ショウ</t>
    </rPh>
    <phoneticPr fontId="1"/>
  </si>
  <si>
    <t>特障</t>
    <rPh sb="0" eb="1">
      <t>トク</t>
    </rPh>
    <rPh sb="1" eb="2">
      <t>ショウ</t>
    </rPh>
    <phoneticPr fontId="1"/>
  </si>
  <si>
    <t>他障</t>
    <rPh sb="0" eb="1">
      <t>ホカ</t>
    </rPh>
    <phoneticPr fontId="1"/>
  </si>
  <si>
    <t>未成年者</t>
    <rPh sb="0" eb="4">
      <t>ミセイネンシャ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</si>
  <si>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</si>
  <si>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</si>
  <si>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</si>
  <si>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繰越損失</t>
    <rPh sb="0" eb="2">
      <t>クリコシ</t>
    </rPh>
    <rPh sb="2" eb="4">
      <t>ソンシツ</t>
    </rPh>
    <phoneticPr fontId="1"/>
  </si>
  <si>
    <t>扶養親族該当区分</t>
    <rPh sb="0" eb="2">
      <t>フヨウ</t>
    </rPh>
    <rPh sb="2" eb="4">
      <t>シンゾク</t>
    </rPh>
    <rPh sb="4" eb="6">
      <t>ガイトウ</t>
    </rPh>
    <rPh sb="6" eb="8">
      <t>クブン</t>
    </rPh>
    <phoneticPr fontId="1"/>
  </si>
  <si>
    <t>本人該当区分</t>
    <rPh sb="0" eb="2">
      <t>ホンニン</t>
    </rPh>
    <rPh sb="2" eb="4">
      <t>ガイトウ</t>
    </rPh>
    <rPh sb="4" eb="6">
      <t>クブン</t>
    </rPh>
    <phoneticPr fontId="1"/>
  </si>
  <si>
    <t>課税標準</t>
    <rPh sb="0" eb="2">
      <t>カゼイ</t>
    </rPh>
    <rPh sb="2" eb="4">
      <t>ヒョウジュン</t>
    </rPh>
    <phoneticPr fontId="1"/>
  </si>
  <si>
    <t>総所得③</t>
    <rPh sb="0" eb="3">
      <t>ソウショトク</t>
    </rPh>
    <phoneticPr fontId="1"/>
  </si>
  <si>
    <t>山林所有</t>
    <rPh sb="0" eb="1">
      <t>ヤマ</t>
    </rPh>
    <rPh sb="1" eb="2">
      <t>ハヤシ</t>
    </rPh>
    <rPh sb="2" eb="4">
      <t>ショユウ</t>
    </rPh>
    <phoneticPr fontId="1"/>
  </si>
  <si>
    <t>分離短期譲渡</t>
    <rPh sb="0" eb="2">
      <t>ブンリ</t>
    </rPh>
    <rPh sb="2" eb="4">
      <t>タンキ</t>
    </rPh>
    <rPh sb="4" eb="6">
      <t>ジョウト</t>
    </rPh>
    <phoneticPr fontId="1"/>
  </si>
  <si>
    <t>分離長期譲渡</t>
    <rPh sb="0" eb="2">
      <t>ブンリ</t>
    </rPh>
    <rPh sb="2" eb="4">
      <t>チョウキ</t>
    </rPh>
    <rPh sb="4" eb="6">
      <t>ジョウト</t>
    </rPh>
    <phoneticPr fontId="1"/>
  </si>
  <si>
    <t>株式等の譲渡</t>
    <rPh sb="0" eb="3">
      <t>カブシキナド</t>
    </rPh>
    <rPh sb="4" eb="6">
      <t>ジョウト</t>
    </rPh>
    <phoneticPr fontId="1"/>
  </si>
  <si>
    <t>上場株式等の配当等</t>
    <rPh sb="0" eb="2">
      <t>ジョウジョウ</t>
    </rPh>
    <rPh sb="2" eb="4">
      <t>カブシキ</t>
    </rPh>
    <rPh sb="4" eb="5">
      <t>ナド</t>
    </rPh>
    <rPh sb="6" eb="8">
      <t>ハイトウ</t>
    </rPh>
    <rPh sb="8" eb="9">
      <t>ナド</t>
    </rPh>
    <phoneticPr fontId="1"/>
  </si>
  <si>
    <t>先物取引</t>
    <rPh sb="0" eb="2">
      <t>サキモノ</t>
    </rPh>
    <rPh sb="2" eb="4">
      <t>トリヒキ</t>
    </rPh>
    <phoneticPr fontId="1"/>
  </si>
  <si>
    <t>税額</t>
    <rPh sb="0" eb="2">
      <t>ゼイガク</t>
    </rPh>
    <phoneticPr fontId="1"/>
  </si>
  <si>
    <t>税額控除前所得割額④</t>
    <rPh sb="0" eb="2">
      <t>ゼイガク</t>
    </rPh>
    <rPh sb="2" eb="4">
      <t>コウジョ</t>
    </rPh>
    <rPh sb="4" eb="5">
      <t>マエ</t>
    </rPh>
    <rPh sb="5" eb="7">
      <t>ショトク</t>
    </rPh>
    <rPh sb="7" eb="8">
      <t>ワリ</t>
    </rPh>
    <rPh sb="8" eb="9">
      <t>ガク</t>
    </rPh>
    <phoneticPr fontId="1"/>
  </si>
  <si>
    <t>税額控除額⑤</t>
    <rPh sb="0" eb="2">
      <t>ゼイガク</t>
    </rPh>
    <rPh sb="2" eb="4">
      <t>コウジョ</t>
    </rPh>
    <rPh sb="4" eb="5">
      <t>ガク</t>
    </rPh>
    <phoneticPr fontId="1"/>
  </si>
  <si>
    <t>所得割額⑥</t>
    <rPh sb="0" eb="2">
      <t>ショトク</t>
    </rPh>
    <rPh sb="2" eb="3">
      <t>ワリ</t>
    </rPh>
    <rPh sb="3" eb="4">
      <t>ガク</t>
    </rPh>
    <phoneticPr fontId="1"/>
  </si>
  <si>
    <t>均等割額⑦</t>
    <rPh sb="0" eb="3">
      <t>キントウワ</t>
    </rPh>
    <rPh sb="3" eb="4">
      <t>ガク</t>
    </rPh>
    <phoneticPr fontId="1"/>
  </si>
  <si>
    <t>変更月</t>
    <rPh sb="0" eb="2">
      <t>ヘンコウ</t>
    </rPh>
    <rPh sb="2" eb="3">
      <t>ヅキ</t>
    </rPh>
    <phoneticPr fontId="1"/>
  </si>
  <si>
    <t>月</t>
    <rPh sb="0" eb="1">
      <t>ツキ</t>
    </rPh>
    <phoneticPr fontId="1"/>
  </si>
  <si>
    <t>森林環境税額⑧</t>
    <rPh sb="0" eb="2">
      <t>シンリン</t>
    </rPh>
    <rPh sb="2" eb="5">
      <t>カンキョウゼイ</t>
    </rPh>
    <rPh sb="5" eb="6">
      <t>ガク</t>
    </rPh>
    <phoneticPr fontId="1"/>
  </si>
  <si>
    <t>既充当・既委託納付額⑪</t>
    <rPh sb="0" eb="1">
      <t>スデ</t>
    </rPh>
    <rPh sb="1" eb="3">
      <t>ジュウトウ</t>
    </rPh>
    <rPh sb="4" eb="5">
      <t>キ</t>
    </rPh>
    <rPh sb="5" eb="7">
      <t>イタク</t>
    </rPh>
    <rPh sb="7" eb="9">
      <t>ノウフ</t>
    </rPh>
    <rPh sb="9" eb="10">
      <t>ガク</t>
    </rPh>
    <phoneticPr fontId="1"/>
  </si>
  <si>
    <t>特別徴収税額⑨</t>
    <rPh sb="0" eb="2">
      <t>トクベツ</t>
    </rPh>
    <rPh sb="2" eb="4">
      <t>チョウシュウ</t>
    </rPh>
    <rPh sb="4" eb="6">
      <t>ゼイガク</t>
    </rPh>
    <phoneticPr fontId="1"/>
  </si>
  <si>
    <t>控除不足額⑩</t>
    <rPh sb="0" eb="2">
      <t>コウジョ</t>
    </rPh>
    <rPh sb="2" eb="4">
      <t>ブソク</t>
    </rPh>
    <rPh sb="4" eb="5">
      <t>ガク</t>
    </rPh>
    <phoneticPr fontId="1"/>
  </si>
  <si>
    <t>既納付額⑫</t>
    <rPh sb="0" eb="1">
      <t>スデ</t>
    </rPh>
    <rPh sb="1" eb="3">
      <t>ノウフ</t>
    </rPh>
    <rPh sb="3" eb="4">
      <t>ガク</t>
    </rPh>
    <phoneticPr fontId="1"/>
  </si>
  <si>
    <t>差引納付額(⑨－⑫－⑩,⑪)</t>
    <rPh sb="0" eb="2">
      <t>サシヒキ</t>
    </rPh>
    <rPh sb="2" eb="4">
      <t>ノウフ</t>
    </rPh>
    <rPh sb="4" eb="5">
      <t>ガク</t>
    </rPh>
    <phoneticPr fontId="1"/>
  </si>
  <si>
    <t>変更前税額⑬</t>
    <rPh sb="0" eb="2">
      <t>ヘンコウ</t>
    </rPh>
    <rPh sb="2" eb="3">
      <t>マエ</t>
    </rPh>
    <rPh sb="3" eb="5">
      <t>ゼイガク</t>
    </rPh>
    <phoneticPr fontId="1"/>
  </si>
  <si>
    <t>増減額(⑨－⑬)</t>
    <rPh sb="0" eb="3">
      <t>ゾウゲンガク</t>
    </rPh>
    <phoneticPr fontId="1"/>
  </si>
  <si>
    <t>円</t>
    <rPh sb="0" eb="1">
      <t>エン</t>
    </rPh>
    <phoneticPr fontId="5"/>
  </si>
  <si>
    <t>寄附上限額（2,000円は自己負担）</t>
    <rPh sb="0" eb="2">
      <t>キフ</t>
    </rPh>
    <rPh sb="2" eb="5">
      <t>ジョウゲンガク</t>
    </rPh>
    <rPh sb="11" eb="12">
      <t>エン</t>
    </rPh>
    <rPh sb="13" eb="15">
      <t>ジコ</t>
    </rPh>
    <rPh sb="15" eb="17">
      <t>フタン</t>
    </rPh>
    <phoneticPr fontId="5"/>
  </si>
  <si>
    <t>%</t>
    <phoneticPr fontId="5"/>
  </si>
  <si>
    <t>所得税率</t>
    <rPh sb="0" eb="3">
      <t>ショトクゼイ</t>
    </rPh>
    <rPh sb="3" eb="4">
      <t>リツ</t>
    </rPh>
    <phoneticPr fontId="5"/>
  </si>
  <si>
    <t>住民税所得割額</t>
    <rPh sb="0" eb="3">
      <t>ジュウミンゼイ</t>
    </rPh>
    <rPh sb="3" eb="5">
      <t>ショトク</t>
    </rPh>
    <rPh sb="5" eb="6">
      <t>ワリ</t>
    </rPh>
    <rPh sb="6" eb="7">
      <t>ガク</t>
    </rPh>
    <phoneticPr fontId="5"/>
  </si>
  <si>
    <t>総所得金額</t>
    <rPh sb="0" eb="1">
      <t>ソウ</t>
    </rPh>
    <rPh sb="1" eb="3">
      <t>ショトク</t>
    </rPh>
    <rPh sb="3" eb="5">
      <t>キンガク</t>
    </rPh>
    <phoneticPr fontId="5"/>
  </si>
  <si>
    <r>
      <t>年度　市県民税</t>
    </r>
    <r>
      <rPr>
        <sz val="11"/>
        <color theme="4" tint="-0.249977111117893"/>
        <rFont val="游ゴシック"/>
        <family val="3"/>
        <charset val="128"/>
        <scheme val="minor"/>
      </rPr>
      <t>・森林環境税　特別徴収税額の決定・変更　通知書(納税義務者用)</t>
    </r>
    <rPh sb="0" eb="2">
      <t>ネンド</t>
    </rPh>
    <rPh sb="3" eb="7">
      <t>シケンミンゼイ</t>
    </rPh>
    <rPh sb="8" eb="10">
      <t>シンリン</t>
    </rPh>
    <rPh sb="10" eb="13">
      <t>カンキョウゼイ</t>
    </rPh>
    <rPh sb="14" eb="16">
      <t>トクベツ</t>
    </rPh>
    <rPh sb="16" eb="18">
      <t>チョウシュウ</t>
    </rPh>
    <rPh sb="18" eb="20">
      <t>ゼイガク</t>
    </rPh>
    <rPh sb="21" eb="23">
      <t>ケッテイ</t>
    </rPh>
    <rPh sb="24" eb="26">
      <t>ヘンコウ</t>
    </rPh>
    <rPh sb="27" eb="30">
      <t>ツウチショ</t>
    </rPh>
    <rPh sb="31" eb="33">
      <t>ノウゼイ</t>
    </rPh>
    <rPh sb="33" eb="36">
      <t>ギムシャ</t>
    </rPh>
    <rPh sb="36" eb="37">
      <t>ヨウ</t>
    </rPh>
    <phoneticPr fontId="1"/>
  </si>
  <si>
    <t>調整控除</t>
    <rPh sb="0" eb="2">
      <t>チョウセイ</t>
    </rPh>
    <rPh sb="2" eb="4">
      <t>コウジョ</t>
    </rPh>
    <phoneticPr fontId="5"/>
  </si>
  <si>
    <t>控配</t>
    <rPh sb="0" eb="1">
      <t>コウ</t>
    </rPh>
    <rPh sb="1" eb="2">
      <t>ハイ</t>
    </rPh>
    <phoneticPr fontId="1"/>
  </si>
  <si>
    <t>配特</t>
    <rPh sb="0" eb="2">
      <t>ハイトク</t>
    </rPh>
    <phoneticPr fontId="1"/>
  </si>
  <si>
    <t>本人普障</t>
    <rPh sb="0" eb="2">
      <t>ホンニン</t>
    </rPh>
    <rPh sb="2" eb="3">
      <t>フ</t>
    </rPh>
    <rPh sb="3" eb="4">
      <t>ショウ</t>
    </rPh>
    <phoneticPr fontId="1"/>
  </si>
  <si>
    <t>本人特障</t>
    <rPh sb="0" eb="2">
      <t>ホンニン</t>
    </rPh>
    <rPh sb="2" eb="3">
      <t>トク</t>
    </rPh>
    <rPh sb="3" eb="4">
      <t>ショウ</t>
    </rPh>
    <phoneticPr fontId="1"/>
  </si>
  <si>
    <t>一般</t>
    <rPh sb="0" eb="2">
      <t>イッパン</t>
    </rPh>
    <phoneticPr fontId="1"/>
  </si>
  <si>
    <t>同居老親</t>
    <rPh sb="0" eb="2">
      <t>ドウキョ</t>
    </rPh>
    <rPh sb="2" eb="4">
      <t>ロウシン</t>
    </rPh>
    <phoneticPr fontId="1"/>
  </si>
  <si>
    <t>扶養普障</t>
    <rPh sb="0" eb="2">
      <t>フヨウ</t>
    </rPh>
    <rPh sb="2" eb="3">
      <t>フ</t>
    </rPh>
    <rPh sb="3" eb="4">
      <t>ショウ</t>
    </rPh>
    <phoneticPr fontId="1"/>
  </si>
  <si>
    <t>扶養特障</t>
    <rPh sb="0" eb="2">
      <t>フヨウ</t>
    </rPh>
    <rPh sb="2" eb="3">
      <t>トク</t>
    </rPh>
    <rPh sb="3" eb="4">
      <t>ショウ</t>
    </rPh>
    <phoneticPr fontId="1"/>
  </si>
  <si>
    <t>同居特障</t>
    <rPh sb="0" eb="2">
      <t>ドウキョ</t>
    </rPh>
    <rPh sb="2" eb="3">
      <t>トク</t>
    </rPh>
    <rPh sb="3" eb="4">
      <t>ショウ</t>
    </rPh>
    <phoneticPr fontId="1"/>
  </si>
  <si>
    <t>基礎控除</t>
    <rPh sb="0" eb="2">
      <t>キソ</t>
    </rPh>
    <rPh sb="2" eb="4">
      <t>コウジョ</t>
    </rPh>
    <phoneticPr fontId="1"/>
  </si>
  <si>
    <t>200万円以下</t>
    <rPh sb="3" eb="5">
      <t>マンエン</t>
    </rPh>
    <rPh sb="5" eb="7">
      <t>イカ</t>
    </rPh>
    <phoneticPr fontId="1"/>
  </si>
  <si>
    <t>200万円を超える</t>
    <rPh sb="3" eb="5">
      <t>マンエン</t>
    </rPh>
    <rPh sb="6" eb="7">
      <t>コ</t>
    </rPh>
    <phoneticPr fontId="1"/>
  </si>
  <si>
    <t>合計</t>
    <rPh sb="0" eb="2">
      <t>ゴウケイ</t>
    </rPh>
    <phoneticPr fontId="1"/>
  </si>
  <si>
    <t>【人的控除差】</t>
    <rPh sb="1" eb="3">
      <t>ジンテキ</t>
    </rPh>
    <rPh sb="3" eb="5">
      <t>コウジョ</t>
    </rPh>
    <rPh sb="5" eb="6">
      <t>サ</t>
    </rPh>
    <phoneticPr fontId="1"/>
  </si>
  <si>
    <t>【調整控除】</t>
    <rPh sb="1" eb="3">
      <t>チョウセイ</t>
    </rPh>
    <rPh sb="3" eb="5">
      <t>コウジョ</t>
    </rPh>
    <phoneticPr fontId="1"/>
  </si>
  <si>
    <t>ふるさと納税限度額表</t>
    <rPh sb="4" eb="6">
      <t>ノウゼイ</t>
    </rPh>
    <rPh sb="6" eb="8">
      <t>ゲンド</t>
    </rPh>
    <rPh sb="8" eb="9">
      <t>ガク</t>
    </rPh>
    <rPh sb="9" eb="10">
      <t>ヒョウ</t>
    </rPh>
    <phoneticPr fontId="5"/>
  </si>
  <si>
    <t>課税総所得</t>
    <rPh sb="0" eb="2">
      <t>カゼイ</t>
    </rPh>
    <rPh sb="2" eb="5">
      <t>ソウショトク</t>
    </rPh>
    <phoneticPr fontId="5"/>
  </si>
  <si>
    <t>人的控除差</t>
    <rPh sb="0" eb="2">
      <t>ジンテキ</t>
    </rPh>
    <rPh sb="2" eb="4">
      <t>コウジョ</t>
    </rPh>
    <rPh sb="4" eb="5">
      <t>サ</t>
    </rPh>
    <phoneticPr fontId="1"/>
  </si>
  <si>
    <t>円</t>
    <rPh sb="0" eb="1">
      <t>エン</t>
    </rPh>
    <phoneticPr fontId="1"/>
  </si>
  <si>
    <t>※別シートの「特別徴収税額の決定・変更通知書」の黄色で着色したセルを入力してください。</t>
    <rPh sb="1" eb="2">
      <t>ベツ</t>
    </rPh>
    <rPh sb="7" eb="9">
      <t>トクベツ</t>
    </rPh>
    <rPh sb="9" eb="11">
      <t>チョウシュウ</t>
    </rPh>
    <rPh sb="11" eb="13">
      <t>ゼイガク</t>
    </rPh>
    <rPh sb="14" eb="16">
      <t>ケッテイ</t>
    </rPh>
    <rPh sb="17" eb="19">
      <t>ヘンコウ</t>
    </rPh>
    <rPh sb="19" eb="22">
      <t>ツウチショ</t>
    </rPh>
    <rPh sb="24" eb="26">
      <t>キイロ</t>
    </rPh>
    <rPh sb="27" eb="29">
      <t>チャクショク</t>
    </rPh>
    <rPh sb="34" eb="36">
      <t>ニュウリョク</t>
    </rPh>
    <phoneticPr fontId="1"/>
  </si>
  <si>
    <t>　 下記金額は、自動計算されますので、直接入力しないでください。</t>
    <rPh sb="2" eb="4">
      <t>カキ</t>
    </rPh>
    <rPh sb="4" eb="6">
      <t>キンガク</t>
    </rPh>
    <rPh sb="8" eb="10">
      <t>ジドウ</t>
    </rPh>
    <rPh sb="10" eb="12">
      <t>ケイサン</t>
    </rPh>
    <rPh sb="19" eb="21">
      <t>チョクセツ</t>
    </rPh>
    <rPh sb="21" eb="2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</si>
</sst>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4" tint="-0.249977111117893"/>
      <name val="游ゴシック"/>
      <family val="2"/>
      <charset val="128"/>
      <scheme val="minor"/>
    </font>
    <font>
      <sz val="11"/>
      <color theme="4" tint="-0.249977111117893"/>
      <name val="游ゴシック"/>
      <family val="3"/>
      <charset val="128"/>
      <scheme val="minor"/>
    </font>
    <font>
      <sz val="7"/>
      <color theme="4" tint="-0.249977111117893"/>
      <name val="游ゴシック"/>
      <family val="3"/>
      <charset val="128"/>
      <scheme val="minor"/>
    </font>
    <font>
      <sz val="5"/>
      <color theme="4" tint="-0.249977111117893"/>
      <name val="游ゴシック"/>
      <family val="3"/>
      <charset val="128"/>
      <scheme val="minor"/>
    </font>
    <font>
      <sz val="8"/>
      <color theme="4" tint="-0.249977111117893"/>
      <name val="游ゴシック"/>
      <family val="3"/>
      <charset val="128"/>
      <scheme val="minor"/>
    </font>
    <font>
      <sz val="6"/>
      <color theme="4" tint="-0.249977111117893"/>
      <name val="游ゴシック"/>
      <family val="3"/>
      <charset val="128"/>
      <scheme val="minor"/>
    </font>
    <font>
      <sz val="9"/>
      <color theme="4" tint="-0.249977111117893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0" fontId="3" fillId="0" borderId="0" xfId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38" fontId="4" fillId="0" borderId="0" xfId="2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horizontal="right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3" fillId="0" borderId="0" xfId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3" fillId="0" borderId="0" xfId="1" applyFont="1" applyAlignment="1">
      <alignment vertical="center"/>
    </xf>
    <xf numFmtId="38" fontId="3" fillId="0" borderId="0" xfId="1" applyNumberFormat="1" applyAlignment="1">
      <alignment vertical="center"/>
    </xf>
    <xf numFmtId="38" fontId="4" fillId="4" borderId="5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8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3" fillId="0" borderId="0" xfId="3" applyFont="1" applyAlignment="1">
      <alignment vertical="center"/>
    </xf>
    <xf numFmtId="38" fontId="4" fillId="0" borderId="0" xfId="3" applyFont="1" applyAlignment="1">
      <alignment vertical="center"/>
    </xf>
    <xf numFmtId="0" fontId="1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left" vertical="top"/>
    </xf>
    <xf numFmtId="0" fontId="12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3" xfId="3" applyNumberFormat="1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5" borderId="13" xfId="3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14" fillId="0" borderId="13" xfId="0" applyFont="1" applyBorder="1" applyAlignment="1">
      <alignment horizontal="center" vertical="center" textRotation="255" shrinkToFit="1"/>
    </xf>
    <xf numFmtId="0" fontId="10" fillId="0" borderId="13" xfId="0" applyFont="1" applyBorder="1" applyAlignment="1">
      <alignment horizontal="center" vertical="center" textRotation="255" shrinkToFit="1"/>
    </xf>
    <xf numFmtId="0" fontId="2" fillId="3" borderId="13" xfId="0" applyNumberFormat="1" applyFont="1" applyFill="1" applyBorder="1" applyAlignment="1">
      <alignment vertical="center"/>
    </xf>
    <xf numFmtId="0" fontId="11" fillId="0" borderId="13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right" vertical="center"/>
    </xf>
    <xf numFmtId="0" fontId="10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center"/>
    </xf>
  </cellXfs>
  <cellStyles count="5">
    <cellStyle name="桁区切り" xfId="3" builtinId="6"/>
    <cellStyle name="桁区切り 2" xfId="2"/>
    <cellStyle name="標準" xfId="0" builtinId="0"/>
    <cellStyle name="標準 2" xfId="1"/>
    <cellStyle name="標準 7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19050</xdr:rowOff>
    </xdr:from>
    <xdr:to>
      <xdr:col>7</xdr:col>
      <xdr:colOff>257175</xdr:colOff>
      <xdr:row>14</xdr:row>
      <xdr:rowOff>114300</xdr:rowOff>
    </xdr:to>
    <xdr:sp macro="" textlink="">
      <xdr:nvSpPr>
        <xdr:cNvPr id="2" name="角丸四角形 1"/>
        <xdr:cNvSpPr/>
      </xdr:nvSpPr>
      <xdr:spPr>
        <a:xfrm>
          <a:off x="161925" y="3343275"/>
          <a:ext cx="5505450" cy="6667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（注）このシートを用いて試算する上限額は、前年度の収入を基に算出するものになりますので、今年度のふるさと納税の上限額と一致するものではありません。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107</xdr:col>
      <xdr:colOff>28575</xdr:colOff>
      <xdr:row>19</xdr:row>
      <xdr:rowOff>28575</xdr:rowOff>
    </xdr:from>
    <xdr:to>
      <xdr:col>138</xdr:col>
      <xdr:colOff>47625</xdr:colOff>
      <xdr:row>29</xdr:row>
      <xdr:rowOff>0</xdr:rowOff>
    </xdr:to>
    <xdr:sp macro="" textlink="">
      <xdr:nvSpPr>
        <xdr:cNvPr id="2" name="角丸四角形吹き出し 1"/>
        <xdr:cNvSpPr/>
      </xdr:nvSpPr>
      <xdr:spPr>
        <a:xfrm>
          <a:off x="10344150" y="1971675"/>
          <a:ext cx="2971800" cy="923925"/>
        </a:xfrm>
        <a:prstGeom prst="wedgeRoundRectCallout">
          <a:avLst>
            <a:gd name="adj1" fmla="val -70114"/>
            <a:gd name="adj2" fmla="val -6309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赤色に着色したセルに数字の記入がある場合は、ふるさと納税の試算ができませんので、ご了承ください。</a:t>
          </a:r>
        </a:p>
      </xdr:txBody>
    </xdr:sp>
    <xdr:clientData/>
  </xdr:twoCellAnchor>
  <xdr:twoCellAnchor>
    <xdr:from>
      <xdr:col>2</xdr:col>
      <xdr:colOff>76200</xdr:colOff>
      <xdr:row>4</xdr:row>
      <xdr:rowOff>76199</xdr:rowOff>
    </xdr:from>
    <xdr:to>
      <xdr:col>37</xdr:col>
      <xdr:colOff>95249</xdr:colOff>
      <xdr:row>17</xdr:row>
      <xdr:rowOff>9524</xdr:rowOff>
    </xdr:to>
    <xdr:sp macro="" textlink="">
      <xdr:nvSpPr>
        <xdr:cNvPr id="3" name="角丸四角形 2"/>
        <xdr:cNvSpPr/>
      </xdr:nvSpPr>
      <xdr:spPr>
        <a:xfrm>
          <a:off x="390525" y="590549"/>
          <a:ext cx="3352799" cy="11715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今年度の通知書をご確認いただき、黄色に着色したセルに通知書記載の金額、数字、記号を記入してください。</a:t>
          </a:r>
        </a:p>
      </xdr:txBody>
    </xdr:sp>
    <xdr:clientData/>
  </xdr:twoCellAnchor>
  <xdr:twoCellAnchor>
    <xdr:from>
      <xdr:col>4</xdr:col>
      <xdr:colOff>47625</xdr:colOff>
      <xdr:row>31</xdr:row>
      <xdr:rowOff>0</xdr:rowOff>
    </xdr:from>
    <xdr:to>
      <xdr:col>36</xdr:col>
      <xdr:colOff>76200</xdr:colOff>
      <xdr:row>40</xdr:row>
      <xdr:rowOff>66675</xdr:rowOff>
    </xdr:to>
    <xdr:sp macro="" textlink="">
      <xdr:nvSpPr>
        <xdr:cNvPr id="4" name="角丸四角形吹き出し 3"/>
        <xdr:cNvSpPr/>
      </xdr:nvSpPr>
      <xdr:spPr>
        <a:xfrm>
          <a:off x="552450" y="3086100"/>
          <a:ext cx="3076575" cy="923925"/>
        </a:xfrm>
        <a:prstGeom prst="wedgeRoundRectCallout">
          <a:avLst>
            <a:gd name="adj1" fmla="val 87898"/>
            <a:gd name="adj2" fmla="val -4556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緑色に着色したセルに数字の記入がある場合は、ふるさと納税の上限額が過少に試算される恐れがありますので、ご了承ください。</a:t>
          </a:r>
        </a:p>
      </xdr:txBody>
    </xdr:sp>
    <xdr:clientData/>
  </xdr:twoCellAnchor>
  <xdr:twoCellAnchor>
    <xdr:from>
      <xdr:col>68</xdr:col>
      <xdr:colOff>66675</xdr:colOff>
      <xdr:row>42</xdr:row>
      <xdr:rowOff>66675</xdr:rowOff>
    </xdr:from>
    <xdr:to>
      <xdr:col>99</xdr:col>
      <xdr:colOff>85725</xdr:colOff>
      <xdr:row>52</xdr:row>
      <xdr:rowOff>38100</xdr:rowOff>
    </xdr:to>
    <xdr:sp macro="" textlink="">
      <xdr:nvSpPr>
        <xdr:cNvPr id="5" name="角丸四角形吹き出し 4"/>
        <xdr:cNvSpPr/>
      </xdr:nvSpPr>
      <xdr:spPr>
        <a:xfrm>
          <a:off x="6667500" y="4200525"/>
          <a:ext cx="2971800" cy="923925"/>
        </a:xfrm>
        <a:prstGeom prst="wedgeRoundRectCallout">
          <a:avLst>
            <a:gd name="adj1" fmla="val 27962"/>
            <a:gd name="adj2" fmla="val -6618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ひとり親控除を記入される場合、扶養親族のお子様から見て、母の場合は「＊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母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」、父の場合は「＊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父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」を選択してください。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GridLines="0" tabSelected="1" zoomScaleNormal="100" workbookViewId="0">
      <selection activeCell="B1" sqref="B1:H1"/>
    </sheetView>
  </sheetViews>
  <sheetFormatPr defaultRowHeight="13.5" x14ac:dyDescent="0.4"/>
  <cols>
    <col min="1" max="1" width="1.625" style="1" customWidth="1"/>
    <col min="2" max="2" width="12.875" style="1" customWidth="1"/>
    <col min="3" max="3" width="5.375" style="1" customWidth="1"/>
    <col min="4" max="4" width="12.125" style="1" customWidth="1"/>
    <col min="5" max="5" width="6.375" style="1" customWidth="1"/>
    <col min="6" max="6" width="16.125" style="1" customWidth="1"/>
    <col min="7" max="7" width="16.5" style="1" customWidth="1"/>
    <col min="8" max="8" width="4" style="1" customWidth="1"/>
    <col min="9" max="9" width="20.5" style="1" customWidth="1"/>
    <col min="10" max="11" width="25.25" style="1" customWidth="1"/>
    <col min="12" max="12" width="9.75" style="1" customWidth="1"/>
    <col min="13" max="13" width="15.5" style="1" hidden="1" customWidth="1"/>
    <col min="14" max="14" width="8.75" style="1" hidden="1" customWidth="1"/>
    <col min="15" max="15" width="10.25" style="1" hidden="1" customWidth="1"/>
    <col min="16" max="16" width="9.25" style="1" bestFit="1" customWidth="1"/>
    <col min="17" max="16384" width="9" style="1"/>
  </cols>
  <sheetData>
    <row r="1" spans="2:15" ht="25.5" x14ac:dyDescent="0.4">
      <c r="B1" s="36" t="s">
        <v>93</v>
      </c>
      <c r="C1" s="36"/>
      <c r="D1" s="36"/>
      <c r="E1" s="36"/>
      <c r="F1" s="36"/>
      <c r="G1" s="36"/>
      <c r="H1" s="36"/>
    </row>
    <row r="2" spans="2:15" ht="25.5" customHeight="1" x14ac:dyDescent="0.4">
      <c r="B2" s="35" t="s">
        <v>97</v>
      </c>
      <c r="G2" s="24"/>
      <c r="M2" s="28"/>
    </row>
    <row r="3" spans="2:15" ht="25.5" customHeight="1" x14ac:dyDescent="0.4">
      <c r="B3" s="35" t="s">
        <v>98</v>
      </c>
      <c r="G3" s="24"/>
      <c r="M3" s="28"/>
    </row>
    <row r="4" spans="2:15" ht="22.5" customHeight="1" x14ac:dyDescent="0.4">
      <c r="B4" s="23" t="s">
        <v>75</v>
      </c>
      <c r="C4" s="22"/>
      <c r="D4" s="22"/>
      <c r="E4" s="22"/>
      <c r="F4" s="21"/>
      <c r="G4" s="30">
        <f>特別徴収税額の決定・変更通知書!AZ15</f>
        <v>0</v>
      </c>
      <c r="H4" s="20" t="s">
        <v>70</v>
      </c>
      <c r="M4" s="28">
        <f>G5-G6</f>
        <v>0</v>
      </c>
    </row>
    <row r="5" spans="2:15" ht="22.5" customHeight="1" x14ac:dyDescent="0.4">
      <c r="B5" s="19" t="s">
        <v>94</v>
      </c>
      <c r="C5" s="18"/>
      <c r="D5" s="18"/>
      <c r="E5" s="18"/>
      <c r="F5" s="17"/>
      <c r="G5" s="31">
        <f>特別徴収税額の決定・変更通知書!CH6</f>
        <v>0</v>
      </c>
      <c r="H5" s="16" t="s">
        <v>70</v>
      </c>
      <c r="M5" s="1" t="str">
        <f>IF(M4=0,"",IF(M4&lt;=1950000,5,IF(M4&lt;=3300000,10,IF(M4&lt;=6950000,20,IF(M4&lt;=9000000,23,IF(M4&lt;=18000000,33,IF(M4&gt;18000000,40)))))))</f>
        <v/>
      </c>
    </row>
    <row r="6" spans="2:15" ht="22.5" customHeight="1" x14ac:dyDescent="0.4">
      <c r="B6" s="19" t="s">
        <v>95</v>
      </c>
      <c r="C6" s="18"/>
      <c r="D6" s="18"/>
      <c r="E6" s="18"/>
      <c r="F6" s="17"/>
      <c r="G6" s="31">
        <f>N24</f>
        <v>0</v>
      </c>
      <c r="H6" s="16" t="s">
        <v>96</v>
      </c>
    </row>
    <row r="7" spans="2:15" ht="22.5" customHeight="1" x14ac:dyDescent="0.4">
      <c r="B7" s="19" t="s">
        <v>77</v>
      </c>
      <c r="C7" s="18"/>
      <c r="D7" s="18"/>
      <c r="E7" s="18"/>
      <c r="F7" s="17"/>
      <c r="G7" s="31">
        <f>N27+N28</f>
        <v>0</v>
      </c>
      <c r="H7" s="16" t="s">
        <v>70</v>
      </c>
    </row>
    <row r="8" spans="2:15" ht="22.5" customHeight="1" x14ac:dyDescent="0.4">
      <c r="B8" s="15" t="s">
        <v>74</v>
      </c>
      <c r="C8" s="14"/>
      <c r="D8" s="14"/>
      <c r="E8" s="14"/>
      <c r="F8" s="13"/>
      <c r="G8" s="32">
        <f>特別徴収税額の決定・変更通知書!DT3+特別徴収税額の決定・変更通知書!DT15</f>
        <v>0</v>
      </c>
      <c r="H8" s="12" t="s">
        <v>70</v>
      </c>
      <c r="M8" s="1" t="s">
        <v>91</v>
      </c>
    </row>
    <row r="9" spans="2:15" ht="18.75" x14ac:dyDescent="0.4">
      <c r="B9" s="11" t="s">
        <v>73</v>
      </c>
      <c r="C9" s="11"/>
      <c r="D9" s="11"/>
      <c r="E9" s="11"/>
      <c r="F9" s="11"/>
      <c r="G9" s="9" t="str">
        <f>M5</f>
        <v/>
      </c>
      <c r="H9" s="2" t="s">
        <v>72</v>
      </c>
      <c r="M9" s="1" t="s">
        <v>78</v>
      </c>
      <c r="N9" s="33">
        <f>IF(特別徴収税額の決定・変更通知書!$AX$27=330000,50000,IF(特別徴収税額の決定・変更通知書!$AX$27=220000,40000,IF(特別徴収税額の決定・変更通知書!$AX$27=110000,20000,IF(特別徴収税額の決定・変更通知書!$AX$27=380000,100000,IF(特別徴収税額の決定・変更通知書!$AX$27=260000,60000,IF(特別徴収税額の決定・変更通知書!$AX$27=130000,30000,0))))))</f>
        <v>0</v>
      </c>
      <c r="O9" s="33"/>
    </row>
    <row r="10" spans="2:15" ht="39" customHeight="1" x14ac:dyDescent="0.4">
      <c r="B10" s="37" t="s">
        <v>71</v>
      </c>
      <c r="C10" s="38"/>
      <c r="D10" s="38"/>
      <c r="E10" s="38"/>
      <c r="F10" s="38"/>
      <c r="G10" s="29">
        <f>IF(G8&gt;0,ROUNDDOWN(((G8-G7)*0.2)/((90-M5*1.021)/100),0)+2000,0)</f>
        <v>0</v>
      </c>
      <c r="H10" s="10" t="s">
        <v>70</v>
      </c>
      <c r="M10" s="1" t="s">
        <v>79</v>
      </c>
      <c r="N10" s="33"/>
      <c r="O10" s="33"/>
    </row>
    <row r="11" spans="2:15" ht="15" customHeight="1" x14ac:dyDescent="0.4">
      <c r="B11" s="2"/>
      <c r="C11" s="2"/>
      <c r="D11" s="2"/>
      <c r="E11" s="2"/>
      <c r="F11" s="2"/>
      <c r="G11" s="9"/>
      <c r="H11" s="2"/>
      <c r="M11" s="1" t="s">
        <v>41</v>
      </c>
      <c r="N11" s="33">
        <f>IF(特別徴収税額の決定・変更通知書!$CM$29="",0,10000)</f>
        <v>0</v>
      </c>
      <c r="O11" s="33"/>
    </row>
    <row r="12" spans="2:15" ht="15" customHeight="1" x14ac:dyDescent="0.4">
      <c r="B12" s="8"/>
      <c r="C12" s="8"/>
      <c r="D12" s="8"/>
      <c r="E12" s="8"/>
      <c r="F12" s="8"/>
      <c r="G12" s="7"/>
      <c r="H12" s="3"/>
      <c r="M12" s="27" t="s">
        <v>42</v>
      </c>
      <c r="N12" s="33">
        <f>IF(特別徴収税額の決定・変更通知書!$CO$39="＊(父)",10000,IF(特別徴収税額の決定・変更通知書!$CO$39="＊(母)",50000,0))</f>
        <v>0</v>
      </c>
      <c r="O12" s="34"/>
    </row>
    <row r="13" spans="2:15" ht="15" customHeight="1" x14ac:dyDescent="0.4">
      <c r="B13" s="3"/>
      <c r="C13" s="3"/>
      <c r="D13" s="3"/>
      <c r="E13" s="3"/>
      <c r="F13" s="3"/>
      <c r="G13" s="6"/>
      <c r="H13" s="3"/>
      <c r="M13" s="27" t="s">
        <v>43</v>
      </c>
      <c r="N13" s="33">
        <f>IF(特別徴収税額の決定・変更通知書!$CQ$39="",0,10000)</f>
        <v>0</v>
      </c>
      <c r="O13" s="33"/>
    </row>
    <row r="14" spans="2:15" ht="15" customHeight="1" x14ac:dyDescent="0.4">
      <c r="B14" s="3"/>
      <c r="C14" s="3"/>
      <c r="D14" s="3"/>
      <c r="E14" s="3"/>
      <c r="F14" s="3"/>
      <c r="G14" s="6"/>
      <c r="H14" s="3"/>
      <c r="M14" s="27" t="s">
        <v>80</v>
      </c>
      <c r="N14" s="33">
        <f>IF(特別徴収税額の決定・変更通知書!$CK$39="",0,10000)</f>
        <v>0</v>
      </c>
      <c r="O14" s="33"/>
    </row>
    <row r="15" spans="2:15" ht="15" customHeight="1" x14ac:dyDescent="0.4">
      <c r="B15" s="3"/>
      <c r="C15" s="3"/>
      <c r="D15" s="3"/>
      <c r="E15" s="3"/>
      <c r="F15" s="3"/>
      <c r="G15" s="6"/>
      <c r="H15" s="3"/>
      <c r="M15" s="27" t="s">
        <v>81</v>
      </c>
      <c r="N15" s="33">
        <f>IF(特別徴収税額の決定・変更通知書!$CI$39="",0,100000)</f>
        <v>0</v>
      </c>
      <c r="O15" s="33"/>
    </row>
    <row r="16" spans="2:15" ht="15" customHeight="1" x14ac:dyDescent="0.4">
      <c r="B16" s="3"/>
      <c r="C16" s="3"/>
      <c r="D16" s="3"/>
      <c r="E16" s="3"/>
      <c r="F16" s="3"/>
      <c r="G16" s="6"/>
      <c r="H16" s="3"/>
      <c r="M16" s="27" t="s">
        <v>82</v>
      </c>
      <c r="N16" s="33">
        <f>特別徴収税額の決定・変更通知書!$BX$39*50000</f>
        <v>0</v>
      </c>
      <c r="O16" s="33"/>
    </row>
    <row r="17" spans="2:15" ht="15" customHeight="1" x14ac:dyDescent="0.4">
      <c r="B17" s="3"/>
      <c r="C17" s="3"/>
      <c r="D17" s="3"/>
      <c r="E17" s="3"/>
      <c r="F17" s="3"/>
      <c r="G17" s="6"/>
      <c r="H17" s="3"/>
      <c r="M17" s="27" t="s">
        <v>2</v>
      </c>
      <c r="N17" s="33">
        <f>特別徴収税額の決定・変更通知書!$BP$39*180000</f>
        <v>0</v>
      </c>
      <c r="O17" s="33"/>
    </row>
    <row r="18" spans="2:15" ht="15" customHeight="1" x14ac:dyDescent="0.4">
      <c r="B18" s="3"/>
      <c r="C18" s="3"/>
      <c r="D18" s="3"/>
      <c r="E18" s="3"/>
      <c r="F18" s="3"/>
      <c r="G18" s="6"/>
      <c r="H18" s="3"/>
      <c r="M18" s="27" t="s">
        <v>1</v>
      </c>
      <c r="N18" s="33">
        <f>特別徴収税額の決定・変更通知書!$BT$39*100000</f>
        <v>0</v>
      </c>
      <c r="O18" s="33"/>
    </row>
    <row r="19" spans="2:15" ht="15" customHeight="1" x14ac:dyDescent="0.4">
      <c r="B19" s="3"/>
      <c r="C19" s="3"/>
      <c r="D19" s="3"/>
      <c r="E19" s="3"/>
      <c r="F19" s="3"/>
      <c r="G19" s="3"/>
      <c r="H19" s="3"/>
      <c r="M19" s="27" t="s">
        <v>83</v>
      </c>
      <c r="N19" s="33">
        <f>特別徴収税額の決定・変更通知書!$BR$39*30000</f>
        <v>0</v>
      </c>
      <c r="O19" s="33"/>
    </row>
    <row r="20" spans="2:15" ht="15" customHeight="1" x14ac:dyDescent="0.4">
      <c r="B20" s="3"/>
      <c r="C20" s="39"/>
      <c r="D20" s="39"/>
      <c r="E20" s="3"/>
      <c r="F20" s="5"/>
      <c r="G20" s="5"/>
      <c r="H20" s="5"/>
      <c r="M20" s="27" t="s">
        <v>84</v>
      </c>
      <c r="N20" s="33">
        <f>特別徴収税額の決定・変更通知書!$CE$39*10000</f>
        <v>0</v>
      </c>
      <c r="O20" s="33"/>
    </row>
    <row r="21" spans="2:15" s="2" customFormat="1" ht="15" customHeight="1" x14ac:dyDescent="0.4">
      <c r="B21" s="4"/>
      <c r="C21" s="3"/>
      <c r="D21" s="40"/>
      <c r="E21" s="41"/>
      <c r="F21" s="3"/>
      <c r="G21" s="3"/>
      <c r="H21" s="3"/>
      <c r="M21" s="27" t="s">
        <v>85</v>
      </c>
      <c r="N21" s="33">
        <f>特別徴収税額の決定・変更通知書!$CC$39*100000</f>
        <v>0</v>
      </c>
      <c r="O21" s="33"/>
    </row>
    <row r="22" spans="2:15" ht="15" customHeight="1" x14ac:dyDescent="0.4">
      <c r="M22" s="27" t="s">
        <v>86</v>
      </c>
      <c r="N22" s="33">
        <f>特別徴収税額の決定・変更通知書!$CA$39*120000</f>
        <v>0</v>
      </c>
      <c r="O22" s="33"/>
    </row>
    <row r="23" spans="2:15" ht="15" customHeight="1" x14ac:dyDescent="0.4">
      <c r="M23" s="27" t="s">
        <v>87</v>
      </c>
      <c r="N23" s="33">
        <f>IF(特別徴収税額の決定・変更通知書!$AX$36=430000,50000,IF(特別徴収税額の決定・変更通知書!$AX$36=290000,50000,IF(特別徴収税額の決定・変更通知書!$AX$36=150000,50000,0)))</f>
        <v>0</v>
      </c>
      <c r="O23" s="33"/>
    </row>
    <row r="24" spans="2:15" ht="15" customHeight="1" x14ac:dyDescent="0.4">
      <c r="M24" s="27" t="s">
        <v>90</v>
      </c>
      <c r="N24" s="33">
        <f>SUM(N9:N23)</f>
        <v>0</v>
      </c>
      <c r="O24" s="33"/>
    </row>
    <row r="25" spans="2:15" ht="15" customHeight="1" x14ac:dyDescent="0.4">
      <c r="M25" s="27"/>
      <c r="N25" s="33"/>
      <c r="O25" s="33"/>
    </row>
    <row r="26" spans="2:15" ht="15" customHeight="1" x14ac:dyDescent="0.4">
      <c r="M26" s="27" t="s">
        <v>92</v>
      </c>
      <c r="N26" s="33"/>
      <c r="O26" s="33"/>
    </row>
    <row r="27" spans="2:15" ht="15" customHeight="1" x14ac:dyDescent="0.4">
      <c r="M27" s="27" t="s">
        <v>88</v>
      </c>
      <c r="N27" s="33">
        <f>IF(特別徴収税額の決定・変更通知書!$CH$6&lt;=2000000,IF(N24&gt;特別徴収税額の決定・変更通知書!$CH$6,特別徴収税額の決定・変更通知書!$CH$6*0.05,N24*0.05))</f>
        <v>0</v>
      </c>
      <c r="O27" s="33"/>
    </row>
    <row r="28" spans="2:15" ht="15" customHeight="1" x14ac:dyDescent="0.4">
      <c r="M28" s="27" t="s">
        <v>89</v>
      </c>
      <c r="N28" s="33" t="b">
        <f>IF(特別徴収税額の決定・変更通知書!$CH$6&gt;2000000,IF(O28&gt;50000,O28*0.05,2500))</f>
        <v>0</v>
      </c>
      <c r="O28" s="33">
        <f>N24-(特別徴収税額の決定・変更通知書!$CH$6-2000000)</f>
        <v>2000000</v>
      </c>
    </row>
    <row r="29" spans="2:15" x14ac:dyDescent="0.4">
      <c r="M29" s="27"/>
      <c r="N29" s="33"/>
      <c r="O29" s="33"/>
    </row>
    <row r="30" spans="2:15" x14ac:dyDescent="0.4">
      <c r="M30" s="27"/>
      <c r="N30" s="33"/>
      <c r="O30" s="33"/>
    </row>
    <row r="31" spans="2:15" x14ac:dyDescent="0.4">
      <c r="M31" s="27"/>
      <c r="N31" s="33"/>
      <c r="O31" s="33"/>
    </row>
    <row r="32" spans="2:15" x14ac:dyDescent="0.4">
      <c r="M32" s="27"/>
      <c r="N32" s="33"/>
      <c r="O32" s="33"/>
    </row>
    <row r="33" spans="11:15" x14ac:dyDescent="0.4">
      <c r="M33" s="27"/>
      <c r="N33" s="33"/>
      <c r="O33" s="33"/>
    </row>
    <row r="34" spans="11:15" x14ac:dyDescent="0.4">
      <c r="M34" s="27"/>
      <c r="N34" s="33"/>
      <c r="O34" s="33"/>
    </row>
    <row r="35" spans="11:15" x14ac:dyDescent="0.4">
      <c r="M35" s="27"/>
      <c r="N35" s="33"/>
      <c r="O35" s="33"/>
    </row>
    <row r="36" spans="11:15" x14ac:dyDescent="0.4">
      <c r="K36" s="28"/>
      <c r="M36" s="27"/>
      <c r="N36" s="33"/>
      <c r="O36" s="33"/>
    </row>
    <row r="37" spans="11:15" x14ac:dyDescent="0.4">
      <c r="K37" s="28"/>
      <c r="M37" s="27"/>
      <c r="N37" s="33"/>
      <c r="O37" s="33"/>
    </row>
    <row r="38" spans="11:15" x14ac:dyDescent="0.4">
      <c r="M38" s="27"/>
    </row>
    <row r="39" spans="11:15" x14ac:dyDescent="0.4">
      <c r="M39" s="27"/>
    </row>
    <row r="40" spans="11:15" x14ac:dyDescent="0.4">
      <c r="M40" s="27"/>
    </row>
    <row r="41" spans="11:15" x14ac:dyDescent="0.4">
      <c r="M41" s="27"/>
    </row>
    <row r="42" spans="11:15" x14ac:dyDescent="0.4">
      <c r="M42" s="27"/>
    </row>
    <row r="43" spans="11:15" x14ac:dyDescent="0.4">
      <c r="M43" s="27"/>
    </row>
    <row r="44" spans="11:15" x14ac:dyDescent="0.4">
      <c r="M44" s="27"/>
    </row>
    <row r="45" spans="11:15" x14ac:dyDescent="0.4">
      <c r="M45" s="27"/>
    </row>
    <row r="46" spans="11:15" x14ac:dyDescent="0.4">
      <c r="M46" s="27"/>
    </row>
    <row r="47" spans="11:15" x14ac:dyDescent="0.4">
      <c r="M47" s="27"/>
    </row>
    <row r="48" spans="11:15" x14ac:dyDescent="0.4">
      <c r="M48" s="27"/>
    </row>
    <row r="49" spans="13:13" x14ac:dyDescent="0.4">
      <c r="M49" s="27"/>
    </row>
    <row r="50" spans="13:13" x14ac:dyDescent="0.4">
      <c r="M50" s="27"/>
    </row>
    <row r="51" spans="13:13" x14ac:dyDescent="0.4">
      <c r="M51" s="27"/>
    </row>
    <row r="52" spans="13:13" x14ac:dyDescent="0.4">
      <c r="M52" s="27"/>
    </row>
  </sheetData>
  <sheetProtection sheet="1" objects="1" scenarios="1" selectLockedCells="1"/>
  <protectedRanges>
    <protectedRange sqref="G12 G4:G8" name="範囲1"/>
  </protectedRanges>
  <mergeCells count="4">
    <mergeCell ref="B1:H1"/>
    <mergeCell ref="B10:F10"/>
    <mergeCell ref="C20:D20"/>
    <mergeCell ref="D21:E21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G1:EI53"/>
  <sheetViews>
    <sheetView view="pageBreakPreview" zoomScaleNormal="100" zoomScaleSheetLayoutView="100" workbookViewId="0">
      <selection activeCell="AZ15" sqref="AZ15:BQ17"/>
    </sheetView>
  </sheetViews>
  <sheetFormatPr defaultColWidth="1.25" defaultRowHeight="7.5" customHeight="1" x14ac:dyDescent="0.4"/>
  <cols>
    <col min="1" max="1" width="2.875" customWidth="1"/>
    <col min="142" max="142" width="5.25" customWidth="1"/>
  </cols>
  <sheetData>
    <row r="1" spans="7:139" ht="18" customHeight="1" x14ac:dyDescent="0.4"/>
    <row r="3" spans="7:139" ht="7.5" customHeight="1" x14ac:dyDescent="0.4">
      <c r="G3" s="65" t="s">
        <v>76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25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42" t="s">
        <v>55</v>
      </c>
      <c r="DB3" s="42"/>
      <c r="DC3" s="42"/>
      <c r="DD3" s="42" t="s">
        <v>3</v>
      </c>
      <c r="DE3" s="42"/>
      <c r="DF3" s="42"/>
      <c r="DG3" s="44" t="s">
        <v>56</v>
      </c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</row>
    <row r="4" spans="7:139" ht="7.5" customHeight="1" x14ac:dyDescent="0.4"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25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42"/>
      <c r="DB4" s="42"/>
      <c r="DC4" s="42"/>
      <c r="DD4" s="42"/>
      <c r="DE4" s="42"/>
      <c r="DF4" s="42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</row>
    <row r="5" spans="7:139" ht="7.5" customHeight="1" x14ac:dyDescent="0.4"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25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42"/>
      <c r="DB5" s="42"/>
      <c r="DC5" s="42"/>
      <c r="DD5" s="42"/>
      <c r="DE5" s="42"/>
      <c r="DF5" s="42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</row>
    <row r="6" spans="7:139" ht="7.5" customHeight="1" x14ac:dyDescent="0.4">
      <c r="G6" s="42" t="s">
        <v>5</v>
      </c>
      <c r="H6" s="42"/>
      <c r="I6" s="42"/>
      <c r="J6" s="48" t="s">
        <v>6</v>
      </c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67" t="s">
        <v>9</v>
      </c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47" t="s">
        <v>10</v>
      </c>
      <c r="BC6" s="47"/>
      <c r="BD6" s="47" t="s">
        <v>11</v>
      </c>
      <c r="BE6" s="47"/>
      <c r="BF6" s="47" t="s">
        <v>12</v>
      </c>
      <c r="BG6" s="47"/>
      <c r="BH6" s="47" t="s">
        <v>13</v>
      </c>
      <c r="BI6" s="47"/>
      <c r="BJ6" s="47" t="s">
        <v>14</v>
      </c>
      <c r="BK6" s="47"/>
      <c r="BL6" s="47" t="s">
        <v>15</v>
      </c>
      <c r="BM6" s="47"/>
      <c r="BN6" s="47" t="s">
        <v>16</v>
      </c>
      <c r="BO6" s="47"/>
      <c r="BP6" s="64" t="s">
        <v>17</v>
      </c>
      <c r="BQ6" s="64"/>
      <c r="BR6" s="26"/>
      <c r="BS6" s="26"/>
      <c r="BT6" s="26"/>
      <c r="BU6" s="42" t="s">
        <v>47</v>
      </c>
      <c r="BV6" s="42"/>
      <c r="BW6" s="42"/>
      <c r="BX6" s="48" t="s">
        <v>48</v>
      </c>
      <c r="BY6" s="48"/>
      <c r="BZ6" s="48"/>
      <c r="CA6" s="48"/>
      <c r="CB6" s="48"/>
      <c r="CC6" s="48"/>
      <c r="CD6" s="48"/>
      <c r="CE6" s="48"/>
      <c r="CF6" s="48"/>
      <c r="CG6" s="48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26"/>
      <c r="CY6" s="26"/>
      <c r="CZ6" s="26"/>
      <c r="DA6" s="42"/>
      <c r="DB6" s="42"/>
      <c r="DC6" s="42"/>
      <c r="DD6" s="42"/>
      <c r="DE6" s="42"/>
      <c r="DF6" s="42"/>
      <c r="DG6" s="44" t="s">
        <v>57</v>
      </c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</row>
    <row r="7" spans="7:139" ht="7.5" customHeight="1" x14ac:dyDescent="0.4">
      <c r="G7" s="42"/>
      <c r="H7" s="42"/>
      <c r="I7" s="42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64"/>
      <c r="BQ7" s="64"/>
      <c r="BR7" s="26"/>
      <c r="BS7" s="26"/>
      <c r="BT7" s="26"/>
      <c r="BU7" s="42"/>
      <c r="BV7" s="42"/>
      <c r="BW7" s="42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26"/>
      <c r="CY7" s="26"/>
      <c r="CZ7" s="26"/>
      <c r="DA7" s="42"/>
      <c r="DB7" s="42"/>
      <c r="DC7" s="42"/>
      <c r="DD7" s="42"/>
      <c r="DE7" s="42"/>
      <c r="DF7" s="42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</row>
    <row r="8" spans="7:139" ht="7.5" customHeight="1" x14ac:dyDescent="0.4">
      <c r="G8" s="42"/>
      <c r="H8" s="42"/>
      <c r="I8" s="42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64"/>
      <c r="BQ8" s="64"/>
      <c r="BR8" s="26"/>
      <c r="BS8" s="26"/>
      <c r="BT8" s="26"/>
      <c r="BU8" s="42"/>
      <c r="BV8" s="42"/>
      <c r="BW8" s="42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26"/>
      <c r="CY8" s="26"/>
      <c r="CZ8" s="26"/>
      <c r="DA8" s="42"/>
      <c r="DB8" s="42"/>
      <c r="DC8" s="42"/>
      <c r="DD8" s="42"/>
      <c r="DE8" s="42"/>
      <c r="DF8" s="42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</row>
    <row r="9" spans="7:139" ht="7.5" customHeight="1" x14ac:dyDescent="0.4">
      <c r="G9" s="42"/>
      <c r="H9" s="42"/>
      <c r="I9" s="42"/>
      <c r="J9" s="66" t="s">
        <v>7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64"/>
      <c r="BQ9" s="64"/>
      <c r="BR9" s="26"/>
      <c r="BS9" s="26"/>
      <c r="BT9" s="26"/>
      <c r="BU9" s="42"/>
      <c r="BV9" s="42"/>
      <c r="BW9" s="42"/>
      <c r="BX9" s="48" t="s">
        <v>49</v>
      </c>
      <c r="BY9" s="48"/>
      <c r="BZ9" s="48"/>
      <c r="CA9" s="48"/>
      <c r="CB9" s="48"/>
      <c r="CC9" s="48"/>
      <c r="CD9" s="48"/>
      <c r="CE9" s="48"/>
      <c r="CF9" s="48"/>
      <c r="CG9" s="48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26"/>
      <c r="CY9" s="26"/>
      <c r="CZ9" s="26"/>
      <c r="DA9" s="42"/>
      <c r="DB9" s="42"/>
      <c r="DC9" s="42"/>
      <c r="DD9" s="42"/>
      <c r="DE9" s="42"/>
      <c r="DF9" s="42"/>
      <c r="DG9" s="44" t="s">
        <v>58</v>
      </c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</row>
    <row r="10" spans="7:139" ht="7.5" customHeight="1" x14ac:dyDescent="0.4">
      <c r="G10" s="42"/>
      <c r="H10" s="42"/>
      <c r="I10" s="42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64"/>
      <c r="BQ10" s="64"/>
      <c r="BR10" s="26"/>
      <c r="BS10" s="26"/>
      <c r="BT10" s="26"/>
      <c r="BU10" s="42"/>
      <c r="BV10" s="42"/>
      <c r="BW10" s="42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26"/>
      <c r="CY10" s="26"/>
      <c r="CZ10" s="26"/>
      <c r="DA10" s="42"/>
      <c r="DB10" s="42"/>
      <c r="DC10" s="42"/>
      <c r="DD10" s="42"/>
      <c r="DE10" s="42"/>
      <c r="DF10" s="42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</row>
    <row r="11" spans="7:139" ht="7.5" customHeight="1" x14ac:dyDescent="0.4">
      <c r="G11" s="42"/>
      <c r="H11" s="42"/>
      <c r="I11" s="42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64"/>
      <c r="BQ11" s="64"/>
      <c r="BR11" s="26"/>
      <c r="BS11" s="26"/>
      <c r="BT11" s="26"/>
      <c r="BU11" s="42"/>
      <c r="BV11" s="42"/>
      <c r="BW11" s="42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26"/>
      <c r="CY11" s="26"/>
      <c r="CZ11" s="26"/>
      <c r="DA11" s="42"/>
      <c r="DB11" s="42"/>
      <c r="DC11" s="42"/>
      <c r="DD11" s="42"/>
      <c r="DE11" s="42"/>
      <c r="DF11" s="42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</row>
    <row r="12" spans="7:139" ht="7.5" customHeight="1" x14ac:dyDescent="0.4">
      <c r="G12" s="42"/>
      <c r="H12" s="42"/>
      <c r="I12" s="42"/>
      <c r="J12" s="48" t="s">
        <v>8</v>
      </c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26"/>
      <c r="BS12" s="26"/>
      <c r="BT12" s="26"/>
      <c r="BU12" s="42"/>
      <c r="BV12" s="42"/>
      <c r="BW12" s="42"/>
      <c r="BX12" s="48" t="s">
        <v>50</v>
      </c>
      <c r="BY12" s="48"/>
      <c r="BZ12" s="48"/>
      <c r="CA12" s="48"/>
      <c r="CB12" s="48"/>
      <c r="CC12" s="48"/>
      <c r="CD12" s="48"/>
      <c r="CE12" s="48"/>
      <c r="CF12" s="48"/>
      <c r="CG12" s="48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26"/>
      <c r="CY12" s="26"/>
      <c r="CZ12" s="26"/>
      <c r="DA12" s="42"/>
      <c r="DB12" s="42"/>
      <c r="DC12" s="42"/>
      <c r="DD12" s="42"/>
      <c r="DE12" s="42"/>
      <c r="DF12" s="42"/>
      <c r="DG12" s="44" t="s">
        <v>59</v>
      </c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</row>
    <row r="13" spans="7:139" ht="7.5" customHeight="1" x14ac:dyDescent="0.4">
      <c r="G13" s="42"/>
      <c r="H13" s="42"/>
      <c r="I13" s="42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26"/>
      <c r="BS13" s="26"/>
      <c r="BT13" s="26"/>
      <c r="BU13" s="42"/>
      <c r="BV13" s="42"/>
      <c r="BW13" s="42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26"/>
      <c r="CY13" s="26"/>
      <c r="CZ13" s="26"/>
      <c r="DA13" s="42"/>
      <c r="DB13" s="42"/>
      <c r="DC13" s="42"/>
      <c r="DD13" s="42"/>
      <c r="DE13" s="42"/>
      <c r="DF13" s="42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</row>
    <row r="14" spans="7:139" ht="7.5" customHeight="1" x14ac:dyDescent="0.4">
      <c r="G14" s="42"/>
      <c r="H14" s="42"/>
      <c r="I14" s="42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26"/>
      <c r="BS14" s="26"/>
      <c r="BT14" s="26"/>
      <c r="BU14" s="42"/>
      <c r="BV14" s="42"/>
      <c r="BW14" s="42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26"/>
      <c r="CY14" s="26"/>
      <c r="CZ14" s="26"/>
      <c r="DA14" s="42"/>
      <c r="DB14" s="42"/>
      <c r="DC14" s="42"/>
      <c r="DD14" s="42"/>
      <c r="DE14" s="42"/>
      <c r="DF14" s="42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</row>
    <row r="15" spans="7:139" ht="7.5" customHeight="1" x14ac:dyDescent="0.4"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48" t="s">
        <v>18</v>
      </c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26"/>
      <c r="BS15" s="26"/>
      <c r="BT15" s="26"/>
      <c r="BU15" s="42"/>
      <c r="BV15" s="42"/>
      <c r="BW15" s="42"/>
      <c r="BX15" s="48" t="s">
        <v>51</v>
      </c>
      <c r="BY15" s="48"/>
      <c r="BZ15" s="48"/>
      <c r="CA15" s="48"/>
      <c r="CB15" s="48"/>
      <c r="CC15" s="48"/>
      <c r="CD15" s="48"/>
      <c r="CE15" s="48"/>
      <c r="CF15" s="48"/>
      <c r="CG15" s="48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26"/>
      <c r="CY15" s="26"/>
      <c r="CZ15" s="26"/>
      <c r="DA15" s="42"/>
      <c r="DB15" s="42"/>
      <c r="DC15" s="42"/>
      <c r="DD15" s="42" t="s">
        <v>4</v>
      </c>
      <c r="DE15" s="42"/>
      <c r="DF15" s="42"/>
      <c r="DG15" s="44" t="s">
        <v>56</v>
      </c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</row>
    <row r="16" spans="7:139" ht="7.5" customHeight="1" x14ac:dyDescent="0.4"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26"/>
      <c r="BS16" s="26"/>
      <c r="BT16" s="26"/>
      <c r="BU16" s="42"/>
      <c r="BV16" s="42"/>
      <c r="BW16" s="42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26"/>
      <c r="CY16" s="26"/>
      <c r="CZ16" s="26"/>
      <c r="DA16" s="42"/>
      <c r="DB16" s="42"/>
      <c r="DC16" s="42"/>
      <c r="DD16" s="42"/>
      <c r="DE16" s="42"/>
      <c r="DF16" s="42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</row>
    <row r="17" spans="7:139" ht="7.5" customHeight="1" x14ac:dyDescent="0.4"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26"/>
      <c r="BS17" s="26"/>
      <c r="BT17" s="26"/>
      <c r="BU17" s="42"/>
      <c r="BV17" s="42"/>
      <c r="BW17" s="42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26"/>
      <c r="CY17" s="26"/>
      <c r="CZ17" s="26"/>
      <c r="DA17" s="42"/>
      <c r="DB17" s="42"/>
      <c r="DC17" s="42"/>
      <c r="DD17" s="42"/>
      <c r="DE17" s="42"/>
      <c r="DF17" s="42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</row>
    <row r="18" spans="7:139" ht="7.5" customHeight="1" x14ac:dyDescent="0.4"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42"/>
      <c r="BV18" s="42"/>
      <c r="BW18" s="42"/>
      <c r="BX18" s="48" t="s">
        <v>52</v>
      </c>
      <c r="BY18" s="48"/>
      <c r="BZ18" s="48"/>
      <c r="CA18" s="48"/>
      <c r="CB18" s="48"/>
      <c r="CC18" s="48"/>
      <c r="CD18" s="48"/>
      <c r="CE18" s="48"/>
      <c r="CF18" s="48"/>
      <c r="CG18" s="48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26"/>
      <c r="CY18" s="26"/>
      <c r="CZ18" s="26"/>
      <c r="DA18" s="42"/>
      <c r="DB18" s="42"/>
      <c r="DC18" s="42"/>
      <c r="DD18" s="42"/>
      <c r="DE18" s="42"/>
      <c r="DF18" s="42"/>
      <c r="DG18" s="44" t="s">
        <v>57</v>
      </c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</row>
    <row r="19" spans="7:139" ht="7.5" customHeight="1" x14ac:dyDescent="0.4"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42"/>
      <c r="BV19" s="42"/>
      <c r="BW19" s="42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26"/>
      <c r="CY19" s="26"/>
      <c r="CZ19" s="26"/>
      <c r="DA19" s="42"/>
      <c r="DB19" s="42"/>
      <c r="DC19" s="42"/>
      <c r="DD19" s="42"/>
      <c r="DE19" s="42"/>
      <c r="DF19" s="42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</row>
    <row r="20" spans="7:139" ht="7.5" customHeight="1" x14ac:dyDescent="0.4"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42"/>
      <c r="BV20" s="42"/>
      <c r="BW20" s="42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26"/>
      <c r="CY20" s="26"/>
      <c r="CZ20" s="26"/>
      <c r="DA20" s="42"/>
      <c r="DB20" s="42"/>
      <c r="DC20" s="42"/>
      <c r="DD20" s="42"/>
      <c r="DE20" s="42"/>
      <c r="DF20" s="42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</row>
    <row r="21" spans="7:139" ht="7.5" customHeight="1" x14ac:dyDescent="0.4"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42"/>
      <c r="BV21" s="42"/>
      <c r="BW21" s="42"/>
      <c r="BX21" s="69" t="s">
        <v>53</v>
      </c>
      <c r="BY21" s="69"/>
      <c r="BZ21" s="69"/>
      <c r="CA21" s="69"/>
      <c r="CB21" s="69"/>
      <c r="CC21" s="69"/>
      <c r="CD21" s="69"/>
      <c r="CE21" s="69"/>
      <c r="CF21" s="69"/>
      <c r="CG21" s="69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26"/>
      <c r="CY21" s="26"/>
      <c r="CZ21" s="26"/>
      <c r="DA21" s="42"/>
      <c r="DB21" s="42"/>
      <c r="DC21" s="42"/>
      <c r="DD21" s="42"/>
      <c r="DE21" s="42"/>
      <c r="DF21" s="42"/>
      <c r="DG21" s="44" t="s">
        <v>58</v>
      </c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</row>
    <row r="22" spans="7:139" ht="7.5" customHeight="1" x14ac:dyDescent="0.4"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42"/>
      <c r="BV22" s="42"/>
      <c r="BW22" s="42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26"/>
      <c r="CY22" s="26"/>
      <c r="CZ22" s="26"/>
      <c r="DA22" s="42"/>
      <c r="DB22" s="42"/>
      <c r="DC22" s="42"/>
      <c r="DD22" s="42"/>
      <c r="DE22" s="42"/>
      <c r="DF22" s="42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</row>
    <row r="23" spans="7:139" ht="7.5" customHeight="1" x14ac:dyDescent="0.4"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42"/>
      <c r="BV23" s="42"/>
      <c r="BW23" s="42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26"/>
      <c r="CY23" s="26"/>
      <c r="CZ23" s="26"/>
      <c r="DA23" s="42"/>
      <c r="DB23" s="42"/>
      <c r="DC23" s="42"/>
      <c r="DD23" s="42"/>
      <c r="DE23" s="42"/>
      <c r="DF23" s="42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</row>
    <row r="24" spans="7:139" ht="7.5" customHeight="1" x14ac:dyDescent="0.4">
      <c r="G24" s="42" t="s">
        <v>19</v>
      </c>
      <c r="H24" s="42"/>
      <c r="I24" s="42"/>
      <c r="J24" s="48" t="s">
        <v>20</v>
      </c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8" t="s">
        <v>26</v>
      </c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26"/>
      <c r="BM24" s="26"/>
      <c r="BN24" s="26"/>
      <c r="BO24" s="26"/>
      <c r="BP24" s="26"/>
      <c r="BQ24" s="26"/>
      <c r="BR24" s="26"/>
      <c r="BS24" s="26"/>
      <c r="BT24" s="26"/>
      <c r="BU24" s="42"/>
      <c r="BV24" s="42"/>
      <c r="BW24" s="42"/>
      <c r="BX24" s="48" t="s">
        <v>54</v>
      </c>
      <c r="BY24" s="48"/>
      <c r="BZ24" s="48"/>
      <c r="CA24" s="48"/>
      <c r="CB24" s="48"/>
      <c r="CC24" s="48"/>
      <c r="CD24" s="48"/>
      <c r="CE24" s="48"/>
      <c r="CF24" s="48"/>
      <c r="CG24" s="48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26"/>
      <c r="CY24" s="26"/>
      <c r="CZ24" s="26"/>
      <c r="DA24" s="42"/>
      <c r="DB24" s="42"/>
      <c r="DC24" s="42"/>
      <c r="DD24" s="42"/>
      <c r="DE24" s="42"/>
      <c r="DF24" s="42"/>
      <c r="DG24" s="44" t="s">
        <v>59</v>
      </c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</row>
    <row r="25" spans="7:139" ht="7.5" customHeight="1" x14ac:dyDescent="0.4">
      <c r="G25" s="42"/>
      <c r="H25" s="42"/>
      <c r="I25" s="4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26"/>
      <c r="BM25" s="26"/>
      <c r="BN25" s="26"/>
      <c r="BO25" s="26"/>
      <c r="BP25" s="26"/>
      <c r="BQ25" s="26"/>
      <c r="BR25" s="26"/>
      <c r="BS25" s="26"/>
      <c r="BT25" s="26"/>
      <c r="BU25" s="42"/>
      <c r="BV25" s="42"/>
      <c r="BW25" s="42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26"/>
      <c r="CY25" s="26"/>
      <c r="CZ25" s="26"/>
      <c r="DA25" s="42"/>
      <c r="DB25" s="42"/>
      <c r="DC25" s="42"/>
      <c r="DD25" s="42"/>
      <c r="DE25" s="42"/>
      <c r="DF25" s="42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</row>
    <row r="26" spans="7:139" ht="7.5" customHeight="1" x14ac:dyDescent="0.4">
      <c r="G26" s="42"/>
      <c r="H26" s="42"/>
      <c r="I26" s="4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26"/>
      <c r="BM26" s="26"/>
      <c r="BN26" s="26"/>
      <c r="BO26" s="26"/>
      <c r="BP26" s="26"/>
      <c r="BQ26" s="26"/>
      <c r="BR26" s="26"/>
      <c r="BS26" s="26"/>
      <c r="BT26" s="26"/>
      <c r="BU26" s="42"/>
      <c r="BV26" s="42"/>
      <c r="BW26" s="42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26"/>
      <c r="CY26" s="26"/>
      <c r="CZ26" s="26"/>
      <c r="DA26" s="42"/>
      <c r="DB26" s="42"/>
      <c r="DC26" s="42"/>
      <c r="DD26" s="42"/>
      <c r="DE26" s="42"/>
      <c r="DF26" s="42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</row>
    <row r="27" spans="7:139" ht="7.5" customHeight="1" x14ac:dyDescent="0.4">
      <c r="G27" s="42"/>
      <c r="H27" s="42"/>
      <c r="I27" s="42"/>
      <c r="J27" s="48" t="s">
        <v>21</v>
      </c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8" t="s">
        <v>27</v>
      </c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42"/>
      <c r="DB27" s="42"/>
      <c r="DC27" s="42"/>
      <c r="DD27" s="44" t="s">
        <v>62</v>
      </c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</row>
    <row r="28" spans="7:139" ht="7.5" customHeight="1" x14ac:dyDescent="0.4">
      <c r="G28" s="42"/>
      <c r="H28" s="42"/>
      <c r="I28" s="42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42"/>
      <c r="DB28" s="42"/>
      <c r="DC28" s="42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</row>
    <row r="29" spans="7:139" ht="7.5" customHeight="1" x14ac:dyDescent="0.4">
      <c r="G29" s="42"/>
      <c r="H29" s="42"/>
      <c r="I29" s="42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42"/>
      <c r="DB29" s="42"/>
      <c r="DC29" s="42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</row>
    <row r="30" spans="7:139" ht="7.5" customHeight="1" x14ac:dyDescent="0.4">
      <c r="G30" s="42"/>
      <c r="H30" s="42"/>
      <c r="I30" s="42"/>
      <c r="J30" s="48" t="s">
        <v>22</v>
      </c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 t="s">
        <v>28</v>
      </c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6" t="s">
        <v>32</v>
      </c>
      <c r="BM30" s="56"/>
      <c r="BN30" s="56" t="s">
        <v>33</v>
      </c>
      <c r="BO30" s="56"/>
      <c r="BP30" s="48" t="s">
        <v>45</v>
      </c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 t="s">
        <v>46</v>
      </c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56" t="s">
        <v>44</v>
      </c>
      <c r="CT30" s="56"/>
      <c r="CU30" s="26"/>
      <c r="CV30" s="26"/>
      <c r="CW30" s="26"/>
      <c r="CX30" s="26"/>
      <c r="CY30" s="26"/>
      <c r="CZ30" s="26"/>
      <c r="DA30" s="42"/>
      <c r="DB30" s="42"/>
      <c r="DC30" s="42"/>
      <c r="DD30" s="44" t="s">
        <v>64</v>
      </c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</row>
    <row r="31" spans="7:139" ht="7.5" customHeight="1" x14ac:dyDescent="0.4">
      <c r="G31" s="42"/>
      <c r="H31" s="42"/>
      <c r="I31" s="42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6"/>
      <c r="BM31" s="56"/>
      <c r="BN31" s="56"/>
      <c r="BO31" s="56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56"/>
      <c r="CT31" s="56"/>
      <c r="CU31" s="26"/>
      <c r="CV31" s="26"/>
      <c r="CW31" s="26"/>
      <c r="CX31" s="26"/>
      <c r="CY31" s="26"/>
      <c r="CZ31" s="26"/>
      <c r="DA31" s="42"/>
      <c r="DB31" s="42"/>
      <c r="DC31" s="42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</row>
    <row r="32" spans="7:139" ht="7.5" customHeight="1" x14ac:dyDescent="0.4">
      <c r="G32" s="42"/>
      <c r="H32" s="42"/>
      <c r="I32" s="42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6"/>
      <c r="BM32" s="56"/>
      <c r="BN32" s="56"/>
      <c r="BO32" s="56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56"/>
      <c r="CT32" s="56"/>
      <c r="CU32" s="26"/>
      <c r="CV32" s="26"/>
      <c r="CW32" s="26"/>
      <c r="CX32" s="26"/>
      <c r="CY32" s="26"/>
      <c r="CZ32" s="26"/>
      <c r="DA32" s="42"/>
      <c r="DB32" s="42"/>
      <c r="DC32" s="42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</row>
    <row r="33" spans="7:139" ht="7.5" customHeight="1" x14ac:dyDescent="0.4">
      <c r="G33" s="42"/>
      <c r="H33" s="42"/>
      <c r="I33" s="42"/>
      <c r="J33" s="48" t="s">
        <v>23</v>
      </c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 t="s">
        <v>29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6"/>
      <c r="BM33" s="56"/>
      <c r="BN33" s="56"/>
      <c r="BO33" s="56"/>
      <c r="BP33" s="56" t="s">
        <v>2</v>
      </c>
      <c r="BQ33" s="56"/>
      <c r="BR33" s="56" t="s">
        <v>34</v>
      </c>
      <c r="BS33" s="56"/>
      <c r="BT33" s="56" t="s">
        <v>1</v>
      </c>
      <c r="BU33" s="56"/>
      <c r="BV33" s="57" t="s">
        <v>35</v>
      </c>
      <c r="BW33" s="58"/>
      <c r="BX33" s="61" t="s">
        <v>36</v>
      </c>
      <c r="BY33" s="61"/>
      <c r="BZ33" s="61"/>
      <c r="CA33" s="56" t="s">
        <v>37</v>
      </c>
      <c r="CB33" s="56"/>
      <c r="CC33" s="56" t="s">
        <v>38</v>
      </c>
      <c r="CD33" s="56"/>
      <c r="CE33" s="56" t="s">
        <v>39</v>
      </c>
      <c r="CF33" s="56"/>
      <c r="CG33" s="62" t="s">
        <v>40</v>
      </c>
      <c r="CH33" s="62"/>
      <c r="CI33" s="56" t="s">
        <v>38</v>
      </c>
      <c r="CJ33" s="56"/>
      <c r="CK33" s="56" t="s">
        <v>39</v>
      </c>
      <c r="CL33" s="56"/>
      <c r="CM33" s="56" t="s">
        <v>41</v>
      </c>
      <c r="CN33" s="56"/>
      <c r="CO33" s="62" t="s">
        <v>42</v>
      </c>
      <c r="CP33" s="62"/>
      <c r="CQ33" s="62" t="s">
        <v>43</v>
      </c>
      <c r="CR33" s="62"/>
      <c r="CS33" s="56"/>
      <c r="CT33" s="56"/>
      <c r="CU33" s="26"/>
      <c r="CV33" s="26"/>
      <c r="CW33" s="26"/>
      <c r="CX33" s="26"/>
      <c r="CY33" s="26"/>
      <c r="CZ33" s="26"/>
      <c r="DA33" s="42"/>
      <c r="DB33" s="42"/>
      <c r="DC33" s="42"/>
      <c r="DD33" s="44" t="s">
        <v>65</v>
      </c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</row>
    <row r="34" spans="7:139" ht="7.5" customHeight="1" x14ac:dyDescent="0.4">
      <c r="G34" s="42"/>
      <c r="H34" s="42"/>
      <c r="I34" s="42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8"/>
      <c r="BW34" s="58"/>
      <c r="BX34" s="61"/>
      <c r="BY34" s="61"/>
      <c r="BZ34" s="61"/>
      <c r="CA34" s="56"/>
      <c r="CB34" s="56"/>
      <c r="CC34" s="56"/>
      <c r="CD34" s="56"/>
      <c r="CE34" s="56"/>
      <c r="CF34" s="56"/>
      <c r="CG34" s="62"/>
      <c r="CH34" s="62"/>
      <c r="CI34" s="56"/>
      <c r="CJ34" s="56"/>
      <c r="CK34" s="56"/>
      <c r="CL34" s="56"/>
      <c r="CM34" s="56"/>
      <c r="CN34" s="56"/>
      <c r="CO34" s="62"/>
      <c r="CP34" s="62"/>
      <c r="CQ34" s="62"/>
      <c r="CR34" s="62"/>
      <c r="CS34" s="56"/>
      <c r="CT34" s="56"/>
      <c r="CU34" s="26"/>
      <c r="CV34" s="26"/>
      <c r="CW34" s="26"/>
      <c r="CX34" s="26"/>
      <c r="CY34" s="26"/>
      <c r="CZ34" s="26"/>
      <c r="DA34" s="42"/>
      <c r="DB34" s="42"/>
      <c r="DC34" s="42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</row>
    <row r="35" spans="7:139" ht="7.5" customHeight="1" x14ac:dyDescent="0.4">
      <c r="G35" s="42"/>
      <c r="H35" s="42"/>
      <c r="I35" s="42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8"/>
      <c r="BW35" s="58"/>
      <c r="BX35" s="61"/>
      <c r="BY35" s="61"/>
      <c r="BZ35" s="61"/>
      <c r="CA35" s="56"/>
      <c r="CB35" s="56"/>
      <c r="CC35" s="56"/>
      <c r="CD35" s="56"/>
      <c r="CE35" s="56"/>
      <c r="CF35" s="56"/>
      <c r="CG35" s="62"/>
      <c r="CH35" s="62"/>
      <c r="CI35" s="56"/>
      <c r="CJ35" s="56"/>
      <c r="CK35" s="56"/>
      <c r="CL35" s="56"/>
      <c r="CM35" s="56"/>
      <c r="CN35" s="56"/>
      <c r="CO35" s="62"/>
      <c r="CP35" s="62"/>
      <c r="CQ35" s="62"/>
      <c r="CR35" s="62"/>
      <c r="CS35" s="56"/>
      <c r="CT35" s="56"/>
      <c r="CU35" s="26"/>
      <c r="CV35" s="26"/>
      <c r="CW35" s="26"/>
      <c r="CX35" s="26"/>
      <c r="CY35" s="26"/>
      <c r="CZ35" s="26"/>
      <c r="DA35" s="42"/>
      <c r="DB35" s="42"/>
      <c r="DC35" s="42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</row>
    <row r="36" spans="7:139" ht="7.5" customHeight="1" x14ac:dyDescent="0.4">
      <c r="G36" s="42"/>
      <c r="H36" s="42"/>
      <c r="I36" s="42"/>
      <c r="J36" s="48" t="s">
        <v>24</v>
      </c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8" t="s">
        <v>30</v>
      </c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8"/>
      <c r="BW36" s="58"/>
      <c r="BX36" s="61"/>
      <c r="BY36" s="61"/>
      <c r="BZ36" s="61"/>
      <c r="CA36" s="56"/>
      <c r="CB36" s="56"/>
      <c r="CC36" s="56"/>
      <c r="CD36" s="56"/>
      <c r="CE36" s="56"/>
      <c r="CF36" s="56"/>
      <c r="CG36" s="62"/>
      <c r="CH36" s="62"/>
      <c r="CI36" s="56"/>
      <c r="CJ36" s="56"/>
      <c r="CK36" s="56"/>
      <c r="CL36" s="56"/>
      <c r="CM36" s="56"/>
      <c r="CN36" s="56"/>
      <c r="CO36" s="62"/>
      <c r="CP36" s="62"/>
      <c r="CQ36" s="62"/>
      <c r="CR36" s="62"/>
      <c r="CS36" s="56"/>
      <c r="CT36" s="56"/>
      <c r="CU36" s="26"/>
      <c r="CV36" s="26"/>
      <c r="CW36" s="26"/>
      <c r="CX36" s="26"/>
      <c r="CY36" s="26"/>
      <c r="CZ36" s="26"/>
      <c r="DA36" s="42"/>
      <c r="DB36" s="42"/>
      <c r="DC36" s="42"/>
      <c r="DD36" s="44" t="s">
        <v>63</v>
      </c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</row>
    <row r="37" spans="7:139" ht="7.5" customHeight="1" x14ac:dyDescent="0.4">
      <c r="G37" s="42"/>
      <c r="H37" s="42"/>
      <c r="I37" s="42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8"/>
      <c r="BW37" s="58"/>
      <c r="BX37" s="61"/>
      <c r="BY37" s="61"/>
      <c r="BZ37" s="61"/>
      <c r="CA37" s="56"/>
      <c r="CB37" s="56"/>
      <c r="CC37" s="56"/>
      <c r="CD37" s="56"/>
      <c r="CE37" s="56"/>
      <c r="CF37" s="56"/>
      <c r="CG37" s="62"/>
      <c r="CH37" s="62"/>
      <c r="CI37" s="56"/>
      <c r="CJ37" s="56"/>
      <c r="CK37" s="56"/>
      <c r="CL37" s="56"/>
      <c r="CM37" s="56"/>
      <c r="CN37" s="56"/>
      <c r="CO37" s="62"/>
      <c r="CP37" s="62"/>
      <c r="CQ37" s="62"/>
      <c r="CR37" s="62"/>
      <c r="CS37" s="56"/>
      <c r="CT37" s="56"/>
      <c r="CU37" s="26"/>
      <c r="CV37" s="26"/>
      <c r="CW37" s="26"/>
      <c r="CX37" s="26"/>
      <c r="CY37" s="26"/>
      <c r="CZ37" s="26"/>
      <c r="DA37" s="42"/>
      <c r="DB37" s="42"/>
      <c r="DC37" s="42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</row>
    <row r="38" spans="7:139" ht="7.5" customHeight="1" x14ac:dyDescent="0.4">
      <c r="G38" s="42"/>
      <c r="H38" s="42"/>
      <c r="I38" s="42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8"/>
      <c r="BW38" s="58"/>
      <c r="BX38" s="61"/>
      <c r="BY38" s="61"/>
      <c r="BZ38" s="61"/>
      <c r="CA38" s="56"/>
      <c r="CB38" s="56"/>
      <c r="CC38" s="56"/>
      <c r="CD38" s="56"/>
      <c r="CE38" s="56"/>
      <c r="CF38" s="56"/>
      <c r="CG38" s="62"/>
      <c r="CH38" s="62"/>
      <c r="CI38" s="56"/>
      <c r="CJ38" s="56"/>
      <c r="CK38" s="56"/>
      <c r="CL38" s="56"/>
      <c r="CM38" s="56"/>
      <c r="CN38" s="56"/>
      <c r="CO38" s="62"/>
      <c r="CP38" s="62"/>
      <c r="CQ38" s="62"/>
      <c r="CR38" s="62"/>
      <c r="CS38" s="56"/>
      <c r="CT38" s="56"/>
      <c r="CU38" s="26"/>
      <c r="CV38" s="26"/>
      <c r="CW38" s="26"/>
      <c r="CX38" s="26"/>
      <c r="CY38" s="26"/>
      <c r="CZ38" s="26"/>
      <c r="DA38" s="42"/>
      <c r="DB38" s="42"/>
      <c r="DC38" s="42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</row>
    <row r="39" spans="7:139" ht="7.5" customHeight="1" x14ac:dyDescent="0.4">
      <c r="G39" s="42"/>
      <c r="H39" s="42"/>
      <c r="I39" s="42"/>
      <c r="J39" s="48" t="s">
        <v>0</v>
      </c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8" t="s">
        <v>31</v>
      </c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  <c r="BM39" s="53"/>
      <c r="BN39" s="53"/>
      <c r="BO39" s="53"/>
      <c r="BP39" s="59"/>
      <c r="BQ39" s="59"/>
      <c r="BR39" s="59"/>
      <c r="BS39" s="59"/>
      <c r="BT39" s="59"/>
      <c r="BU39" s="59"/>
      <c r="BV39" s="49"/>
      <c r="BW39" s="49"/>
      <c r="BX39" s="59"/>
      <c r="BY39" s="59"/>
      <c r="BZ39" s="59"/>
      <c r="CA39" s="59"/>
      <c r="CB39" s="59"/>
      <c r="CC39" s="59"/>
      <c r="CD39" s="59"/>
      <c r="CE39" s="59"/>
      <c r="CF39" s="59"/>
      <c r="CG39" s="49"/>
      <c r="CH39" s="49"/>
      <c r="CI39" s="59"/>
      <c r="CJ39" s="59"/>
      <c r="CK39" s="59"/>
      <c r="CL39" s="59"/>
      <c r="CM39" s="59"/>
      <c r="CN39" s="59"/>
      <c r="CO39" s="60"/>
      <c r="CP39" s="60"/>
      <c r="CQ39" s="59"/>
      <c r="CR39" s="59"/>
      <c r="CS39" s="49"/>
      <c r="CT39" s="49"/>
      <c r="CU39" s="26"/>
      <c r="CV39" s="26"/>
      <c r="CW39" s="26"/>
      <c r="CX39" s="26"/>
      <c r="CY39" s="26"/>
      <c r="CZ39" s="26"/>
      <c r="DA39" s="42"/>
      <c r="DB39" s="42"/>
      <c r="DC39" s="42"/>
      <c r="DD39" s="44" t="s">
        <v>66</v>
      </c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</row>
    <row r="40" spans="7:139" ht="7.5" customHeight="1" x14ac:dyDescent="0.4">
      <c r="G40" s="42"/>
      <c r="H40" s="42"/>
      <c r="I40" s="42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BM40" s="53"/>
      <c r="BN40" s="53"/>
      <c r="BO40" s="53"/>
      <c r="BP40" s="59"/>
      <c r="BQ40" s="59"/>
      <c r="BR40" s="59"/>
      <c r="BS40" s="59"/>
      <c r="BT40" s="59"/>
      <c r="BU40" s="59"/>
      <c r="BV40" s="49"/>
      <c r="BW40" s="49"/>
      <c r="BX40" s="59"/>
      <c r="BY40" s="59"/>
      <c r="BZ40" s="59"/>
      <c r="CA40" s="59"/>
      <c r="CB40" s="59"/>
      <c r="CC40" s="59"/>
      <c r="CD40" s="59"/>
      <c r="CE40" s="59"/>
      <c r="CF40" s="59"/>
      <c r="CG40" s="49"/>
      <c r="CH40" s="49"/>
      <c r="CI40" s="59"/>
      <c r="CJ40" s="59"/>
      <c r="CK40" s="59"/>
      <c r="CL40" s="59"/>
      <c r="CM40" s="59"/>
      <c r="CN40" s="59"/>
      <c r="CO40" s="60"/>
      <c r="CP40" s="60"/>
      <c r="CQ40" s="59"/>
      <c r="CR40" s="59"/>
      <c r="CS40" s="49"/>
      <c r="CT40" s="49"/>
      <c r="CU40" s="26"/>
      <c r="CV40" s="26"/>
      <c r="CW40" s="26"/>
      <c r="CX40" s="26"/>
      <c r="CY40" s="26"/>
      <c r="CZ40" s="26"/>
      <c r="DA40" s="42"/>
      <c r="DB40" s="42"/>
      <c r="DC40" s="42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</row>
    <row r="41" spans="7:139" ht="7.5" customHeight="1" x14ac:dyDescent="0.4">
      <c r="G41" s="42"/>
      <c r="H41" s="42"/>
      <c r="I41" s="42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  <c r="BM41" s="53"/>
      <c r="BN41" s="53"/>
      <c r="BO41" s="53"/>
      <c r="BP41" s="59"/>
      <c r="BQ41" s="59"/>
      <c r="BR41" s="59"/>
      <c r="BS41" s="59"/>
      <c r="BT41" s="59"/>
      <c r="BU41" s="59"/>
      <c r="BV41" s="49"/>
      <c r="BW41" s="49"/>
      <c r="BX41" s="59"/>
      <c r="BY41" s="59"/>
      <c r="BZ41" s="59"/>
      <c r="CA41" s="59"/>
      <c r="CB41" s="59"/>
      <c r="CC41" s="59"/>
      <c r="CD41" s="59"/>
      <c r="CE41" s="59"/>
      <c r="CF41" s="59"/>
      <c r="CG41" s="49"/>
      <c r="CH41" s="49"/>
      <c r="CI41" s="59"/>
      <c r="CJ41" s="59"/>
      <c r="CK41" s="59"/>
      <c r="CL41" s="59"/>
      <c r="CM41" s="59"/>
      <c r="CN41" s="59"/>
      <c r="CO41" s="60"/>
      <c r="CP41" s="60"/>
      <c r="CQ41" s="59"/>
      <c r="CR41" s="59"/>
      <c r="CS41" s="49"/>
      <c r="CT41" s="49"/>
      <c r="CU41" s="26"/>
      <c r="CV41" s="26"/>
      <c r="CW41" s="26"/>
      <c r="CX41" s="26"/>
      <c r="CY41" s="26"/>
      <c r="CZ41" s="26"/>
      <c r="DA41" s="42"/>
      <c r="DB41" s="42"/>
      <c r="DC41" s="42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</row>
    <row r="42" spans="7:139" ht="7.5" customHeight="1" x14ac:dyDescent="0.4">
      <c r="G42" s="43" t="s">
        <v>25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26"/>
      <c r="CV42" s="26"/>
      <c r="CW42" s="26"/>
      <c r="CX42" s="26"/>
      <c r="CY42" s="26"/>
      <c r="CZ42" s="26"/>
      <c r="DA42" s="42"/>
      <c r="DB42" s="42"/>
      <c r="DC42" s="42"/>
      <c r="DD42" s="44" t="s">
        <v>67</v>
      </c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</row>
    <row r="43" spans="7:139" ht="7.5" customHeight="1" x14ac:dyDescent="0.4"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26"/>
      <c r="CV43" s="26"/>
      <c r="CW43" s="26"/>
      <c r="CX43" s="26"/>
      <c r="CY43" s="26"/>
      <c r="CZ43" s="26"/>
      <c r="DA43" s="42"/>
      <c r="DB43" s="42"/>
      <c r="DC43" s="42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</row>
    <row r="44" spans="7:139" ht="7.5" customHeight="1" x14ac:dyDescent="0.4"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26"/>
      <c r="CV44" s="26"/>
      <c r="CW44" s="26"/>
      <c r="CX44" s="26"/>
      <c r="CY44" s="26"/>
      <c r="CZ44" s="26"/>
      <c r="DA44" s="42"/>
      <c r="DB44" s="42"/>
      <c r="DC44" s="42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</row>
    <row r="45" spans="7:139" ht="7.5" customHeight="1" x14ac:dyDescent="0.4"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26"/>
      <c r="CV45" s="26"/>
      <c r="CW45" s="26"/>
      <c r="CX45" s="26"/>
      <c r="CY45" s="26"/>
      <c r="CZ45" s="26"/>
      <c r="DA45" s="42"/>
      <c r="DB45" s="42"/>
      <c r="DC45" s="42"/>
      <c r="DD45" s="44" t="s">
        <v>68</v>
      </c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</row>
    <row r="46" spans="7:139" ht="7.5" customHeight="1" x14ac:dyDescent="0.4"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26"/>
      <c r="CV46" s="26"/>
      <c r="CW46" s="26"/>
      <c r="CX46" s="26"/>
      <c r="CY46" s="26"/>
      <c r="CZ46" s="26"/>
      <c r="DA46" s="42"/>
      <c r="DB46" s="42"/>
      <c r="DC46" s="42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</row>
    <row r="47" spans="7:139" ht="7.5" customHeight="1" x14ac:dyDescent="0.4"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26"/>
      <c r="CV47" s="26"/>
      <c r="CW47" s="26"/>
      <c r="CX47" s="26"/>
      <c r="CY47" s="26"/>
      <c r="CZ47" s="26"/>
      <c r="DA47" s="42"/>
      <c r="DB47" s="42"/>
      <c r="DC47" s="42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</row>
    <row r="48" spans="7:139" ht="7.5" customHeight="1" x14ac:dyDescent="0.4"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26"/>
      <c r="CV48" s="26"/>
      <c r="CW48" s="26"/>
      <c r="CX48" s="26"/>
      <c r="CY48" s="26"/>
      <c r="CZ48" s="26"/>
      <c r="DA48" s="42"/>
      <c r="DB48" s="42"/>
      <c r="DC48" s="42"/>
      <c r="DD48" s="44" t="s">
        <v>69</v>
      </c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</row>
    <row r="49" spans="7:139" ht="7.5" customHeight="1" x14ac:dyDescent="0.4"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26"/>
      <c r="CV49" s="26"/>
      <c r="CW49" s="26"/>
      <c r="CX49" s="26"/>
      <c r="CY49" s="26"/>
      <c r="CZ49" s="26"/>
      <c r="DA49" s="42"/>
      <c r="DB49" s="42"/>
      <c r="DC49" s="42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</row>
    <row r="50" spans="7:139" ht="7.5" customHeight="1" x14ac:dyDescent="0.4"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26"/>
      <c r="CV50" s="26"/>
      <c r="CW50" s="26"/>
      <c r="CX50" s="26"/>
      <c r="CY50" s="26"/>
      <c r="CZ50" s="26"/>
      <c r="DA50" s="42"/>
      <c r="DB50" s="42"/>
      <c r="DC50" s="42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</row>
    <row r="51" spans="7:139" ht="7.5" customHeight="1" x14ac:dyDescent="0.4"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26"/>
      <c r="CV51" s="26"/>
      <c r="CW51" s="26"/>
      <c r="CX51" s="26"/>
      <c r="CY51" s="26"/>
      <c r="CZ51" s="26"/>
      <c r="DA51" s="42"/>
      <c r="DB51" s="42"/>
      <c r="DC51" s="42"/>
      <c r="DD51" s="44" t="s">
        <v>60</v>
      </c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5" t="s">
        <v>61</v>
      </c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</row>
    <row r="52" spans="7:139" ht="7.5" customHeight="1" x14ac:dyDescent="0.4"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26"/>
      <c r="CV52" s="26"/>
      <c r="CW52" s="26"/>
      <c r="CX52" s="26"/>
      <c r="CY52" s="26"/>
      <c r="CZ52" s="26"/>
      <c r="DA52" s="42"/>
      <c r="DB52" s="42"/>
      <c r="DC52" s="42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</row>
    <row r="53" spans="7:139" ht="7.5" customHeight="1" x14ac:dyDescent="0.4"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26"/>
      <c r="CV53" s="26"/>
      <c r="CW53" s="26"/>
      <c r="CX53" s="26"/>
      <c r="CY53" s="26"/>
      <c r="CZ53" s="26"/>
      <c r="DA53" s="42"/>
      <c r="DB53" s="42"/>
      <c r="DC53" s="42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</row>
  </sheetData>
  <sheetProtection sheet="1" objects="1" scenarios="1" selectLockedCells="1"/>
  <mergeCells count="141">
    <mergeCell ref="DT3:EI5"/>
    <mergeCell ref="DT6:EI8"/>
    <mergeCell ref="DT9:EI11"/>
    <mergeCell ref="DT12:EI14"/>
    <mergeCell ref="DD15:DF26"/>
    <mergeCell ref="DG3:DS5"/>
    <mergeCell ref="DG6:DS8"/>
    <mergeCell ref="DG9:DS11"/>
    <mergeCell ref="DG12:DS14"/>
    <mergeCell ref="DG15:DS17"/>
    <mergeCell ref="DG18:DS20"/>
    <mergeCell ref="DG21:DS23"/>
    <mergeCell ref="DG24:DS26"/>
    <mergeCell ref="BN12:BO14"/>
    <mergeCell ref="G24:I41"/>
    <mergeCell ref="J24:V26"/>
    <mergeCell ref="DT15:EI17"/>
    <mergeCell ref="DT18:EI20"/>
    <mergeCell ref="DT21:EI23"/>
    <mergeCell ref="DT24:EI26"/>
    <mergeCell ref="DT27:EI29"/>
    <mergeCell ref="DD48:DS50"/>
    <mergeCell ref="DT48:EI50"/>
    <mergeCell ref="DD45:DS47"/>
    <mergeCell ref="DD42:DS44"/>
    <mergeCell ref="DD39:DS41"/>
    <mergeCell ref="DD36:DS38"/>
    <mergeCell ref="DD33:DS35"/>
    <mergeCell ref="DD30:DS32"/>
    <mergeCell ref="DD27:DS29"/>
    <mergeCell ref="DT39:EI41"/>
    <mergeCell ref="DT42:EI44"/>
    <mergeCell ref="DT45:EI47"/>
    <mergeCell ref="DT30:EI32"/>
    <mergeCell ref="DT33:EI35"/>
    <mergeCell ref="DT36:EI38"/>
    <mergeCell ref="DD3:DF14"/>
    <mergeCell ref="BP6:BQ11"/>
    <mergeCell ref="BP12:BQ14"/>
    <mergeCell ref="CQ39:CR41"/>
    <mergeCell ref="CO33:CP38"/>
    <mergeCell ref="CQ33:CR38"/>
    <mergeCell ref="G3:BR5"/>
    <mergeCell ref="CH24:CW26"/>
    <mergeCell ref="J6:V8"/>
    <mergeCell ref="J9:V11"/>
    <mergeCell ref="J12:V14"/>
    <mergeCell ref="W6:AK8"/>
    <mergeCell ref="W9:AK11"/>
    <mergeCell ref="W12:AK14"/>
    <mergeCell ref="AL6:BA14"/>
    <mergeCell ref="AZ15:BQ17"/>
    <mergeCell ref="BB6:BC11"/>
    <mergeCell ref="BX15:CG17"/>
    <mergeCell ref="BX18:CG20"/>
    <mergeCell ref="BX21:CG23"/>
    <mergeCell ref="BX24:CG26"/>
    <mergeCell ref="CH6:CW8"/>
    <mergeCell ref="CH9:CW11"/>
    <mergeCell ref="CH12:CW14"/>
    <mergeCell ref="CH15:CW17"/>
    <mergeCell ref="CG30:CR32"/>
    <mergeCell ref="BU6:BW26"/>
    <mergeCell ref="BX6:CG8"/>
    <mergeCell ref="BX9:CG11"/>
    <mergeCell ref="BX12:CG14"/>
    <mergeCell ref="CC33:CD38"/>
    <mergeCell ref="CE33:CF38"/>
    <mergeCell ref="CG33:CH38"/>
    <mergeCell ref="CI33:CJ38"/>
    <mergeCell ref="CK33:CL38"/>
    <mergeCell ref="CM33:CN38"/>
    <mergeCell ref="CH18:CW20"/>
    <mergeCell ref="CH21:CW23"/>
    <mergeCell ref="CS39:CT41"/>
    <mergeCell ref="BL30:BM38"/>
    <mergeCell ref="BN30:BO38"/>
    <mergeCell ref="CS30:CT38"/>
    <mergeCell ref="BP33:BQ38"/>
    <mergeCell ref="BR33:BS38"/>
    <mergeCell ref="BT33:BU38"/>
    <mergeCell ref="BV33:BW38"/>
    <mergeCell ref="CA33:CB38"/>
    <mergeCell ref="CE39:CF41"/>
    <mergeCell ref="CG39:CH41"/>
    <mergeCell ref="CI39:CJ41"/>
    <mergeCell ref="CK39:CL41"/>
    <mergeCell ref="CM39:CN41"/>
    <mergeCell ref="CO39:CP41"/>
    <mergeCell ref="BR39:BS41"/>
    <mergeCell ref="BT39:BU41"/>
    <mergeCell ref="BV39:BW41"/>
    <mergeCell ref="BX39:BZ41"/>
    <mergeCell ref="CA39:CB41"/>
    <mergeCell ref="CC39:CD41"/>
    <mergeCell ref="BP39:BQ41"/>
    <mergeCell ref="BX33:BZ38"/>
    <mergeCell ref="BP30:CF32"/>
    <mergeCell ref="BD12:BE14"/>
    <mergeCell ref="BF12:BG14"/>
    <mergeCell ref="BH12:BI14"/>
    <mergeCell ref="AX30:BK32"/>
    <mergeCell ref="AK33:AW35"/>
    <mergeCell ref="AX33:BK35"/>
    <mergeCell ref="J39:V41"/>
    <mergeCell ref="W39:AJ41"/>
    <mergeCell ref="AK24:AW26"/>
    <mergeCell ref="AK36:AW38"/>
    <mergeCell ref="AK27:AW29"/>
    <mergeCell ref="AX27:BK29"/>
    <mergeCell ref="AK30:AW32"/>
    <mergeCell ref="W24:AJ26"/>
    <mergeCell ref="J27:V29"/>
    <mergeCell ref="W27:AJ29"/>
    <mergeCell ref="J30:V32"/>
    <mergeCell ref="W30:AJ32"/>
    <mergeCell ref="J33:V35"/>
    <mergeCell ref="DA3:DC53"/>
    <mergeCell ref="G42:CT53"/>
    <mergeCell ref="DD51:DS53"/>
    <mergeCell ref="DT51:EI53"/>
    <mergeCell ref="BD6:BE11"/>
    <mergeCell ref="BF6:BG11"/>
    <mergeCell ref="BH6:BI11"/>
    <mergeCell ref="BJ6:BK11"/>
    <mergeCell ref="BL6:BM11"/>
    <mergeCell ref="BN6:BO11"/>
    <mergeCell ref="G6:I14"/>
    <mergeCell ref="W33:AJ35"/>
    <mergeCell ref="J36:V38"/>
    <mergeCell ref="W36:AJ38"/>
    <mergeCell ref="BB12:BC14"/>
    <mergeCell ref="BJ12:BK14"/>
    <mergeCell ref="BL12:BM14"/>
    <mergeCell ref="AL15:AY17"/>
    <mergeCell ref="AX36:BK38"/>
    <mergeCell ref="AK39:AW41"/>
    <mergeCell ref="AX39:BK41"/>
    <mergeCell ref="BL39:BM41"/>
    <mergeCell ref="BN39:BO41"/>
    <mergeCell ref="AX24:BK26"/>
  </mergeCells>
  <phoneticPr fontId="1"/>
  <dataValidations count="4">
    <dataValidation type="list" allowBlank="1" showInputMessage="1" showErrorMessage="1" sqref="BP39:BU41 BX39:BZ41 CA39:CB41 CC39:CD41 CE39:CF41">
      <formula1>"1,2,3,4,5"</formula1>
    </dataValidation>
    <dataValidation type="list" allowBlank="1" showInputMessage="1" showErrorMessage="1" sqref="CI39:CN41 CQ39:CR41">
      <formula1>"＊"</formula1>
    </dataValidation>
    <dataValidation type="list" allowBlank="1" showInputMessage="1" showErrorMessage="1" sqref="CO39:CP41">
      <formula1>"＊(母),＊(父)"</formula1>
    </dataValidation>
    <dataValidation type="list" allowBlank="1" showInputMessage="1" showErrorMessage="1" sqref="EL1">
      <formula1>" 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試算表</vt:lpstr>
      <vt:lpstr>特別徴収税額の決定・変更通知書</vt:lpstr>
      <vt:lpstr>特別徴収税額の決定・変更通知書!Print_Area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2024-11-28T01:33:11Z</cp:lastPrinted>
  <dcterms:created xsi:type="dcterms:W3CDTF">2022-08-24T02:49:26Z</dcterms:created>
  <dcterms:modified xsi:type="dcterms:W3CDTF">2024-11-28T01:33:22Z</dcterms:modified>
</cp:coreProperties>
</file>